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ceba41d498fa833/デスクトップ/blog/ネタ/"/>
    </mc:Choice>
  </mc:AlternateContent>
  <xr:revisionPtr revIDLastSave="631" documentId="8_{29793055-A714-4F8F-8D33-EF4B02F711C5}" xr6:coauthVersionLast="47" xr6:coauthVersionMax="47" xr10:uidLastSave="{05F61B81-CC60-499C-9BC2-D1FA6D75DD39}"/>
  <bookViews>
    <workbookView xWindow="7080" yWindow="780" windowWidth="28350" windowHeight="19530" xr2:uid="{624F368D-5AEB-4457-ACE7-6A8C33BE48F0}"/>
  </bookViews>
  <sheets>
    <sheet name="2021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" i="1" l="1"/>
  <c r="AH18" i="1"/>
  <c r="AJ9" i="1"/>
  <c r="AS3" i="1"/>
  <c r="O3" i="1"/>
  <c r="AJ14" i="1"/>
  <c r="AK14" i="1"/>
  <c r="AM14" i="1"/>
  <c r="AN14" i="1"/>
  <c r="AP14" i="1"/>
  <c r="AQ14" i="1"/>
  <c r="AS14" i="1"/>
  <c r="AT14" i="1"/>
  <c r="AV14" i="1"/>
  <c r="AW14" i="1"/>
  <c r="AY14" i="1"/>
  <c r="AZ14" i="1"/>
  <c r="BB14" i="1"/>
  <c r="BC14" i="1"/>
  <c r="BE14" i="1"/>
  <c r="BF14" i="1"/>
  <c r="BH14" i="1"/>
  <c r="BI14" i="1"/>
  <c r="AJ8" i="1"/>
  <c r="AK8" i="1"/>
  <c r="AM8" i="1"/>
  <c r="AN8" i="1"/>
  <c r="AP8" i="1"/>
  <c r="AQ8" i="1"/>
  <c r="AS8" i="1"/>
  <c r="AT8" i="1"/>
  <c r="AV8" i="1"/>
  <c r="AW8" i="1"/>
  <c r="AY8" i="1"/>
  <c r="AZ8" i="1"/>
  <c r="BB8" i="1"/>
  <c r="BC8" i="1"/>
  <c r="BE8" i="1"/>
  <c r="BF8" i="1"/>
  <c r="BH8" i="1"/>
  <c r="BI8" i="1"/>
  <c r="AT9" i="1"/>
  <c r="AT18" i="1"/>
  <c r="AT17" i="1"/>
  <c r="AT7" i="1"/>
  <c r="AJ17" i="1"/>
  <c r="AK17" i="1"/>
  <c r="AM17" i="1"/>
  <c r="AN17" i="1"/>
  <c r="AP17" i="1"/>
  <c r="AQ17" i="1"/>
  <c r="AS17" i="1"/>
  <c r="AV17" i="1"/>
  <c r="AW17" i="1"/>
  <c r="AY17" i="1"/>
  <c r="AZ17" i="1"/>
  <c r="BB17" i="1"/>
  <c r="BC17" i="1"/>
  <c r="BE17" i="1"/>
  <c r="BF17" i="1"/>
  <c r="BH17" i="1"/>
  <c r="BI17" i="1"/>
  <c r="AJ18" i="1"/>
  <c r="AK18" i="1"/>
  <c r="AM18" i="1"/>
  <c r="AN18" i="1"/>
  <c r="AP18" i="1"/>
  <c r="AQ18" i="1"/>
  <c r="AS18" i="1"/>
  <c r="AV18" i="1"/>
  <c r="AW18" i="1"/>
  <c r="AY18" i="1"/>
  <c r="AZ18" i="1"/>
  <c r="BB18" i="1"/>
  <c r="BC18" i="1"/>
  <c r="BE18" i="1"/>
  <c r="BF18" i="1"/>
  <c r="BH18" i="1"/>
  <c r="BI18" i="1"/>
  <c r="AK16" i="1"/>
  <c r="AJ16" i="1"/>
  <c r="BB3" i="1"/>
  <c r="AY3" i="1"/>
  <c r="AV3" i="1"/>
  <c r="AG3" i="1"/>
  <c r="AE18" i="1"/>
  <c r="AD18" i="1"/>
  <c r="AG18" i="1"/>
  <c r="O18" i="1"/>
  <c r="AD17" i="1"/>
  <c r="AE17" i="1"/>
  <c r="AG17" i="1"/>
  <c r="AH17" i="1"/>
  <c r="AG14" i="1"/>
  <c r="AH14" i="1"/>
  <c r="AG8" i="1"/>
  <c r="AH8" i="1"/>
  <c r="AD5" i="1"/>
  <c r="AE4" i="1"/>
  <c r="AD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3" i="1"/>
  <c r="AD6" i="1"/>
  <c r="AD7" i="1"/>
  <c r="AD8" i="1"/>
  <c r="AD9" i="1"/>
  <c r="AD10" i="1"/>
  <c r="AD11" i="1"/>
  <c r="AD12" i="1"/>
  <c r="AD13" i="1"/>
  <c r="AD14" i="1"/>
  <c r="AD15" i="1"/>
  <c r="AD16" i="1"/>
  <c r="AD3" i="1"/>
  <c r="P18" i="1"/>
  <c r="O17" i="1"/>
  <c r="P17" i="1"/>
  <c r="O14" i="1"/>
  <c r="P14" i="1"/>
  <c r="O8" i="1"/>
  <c r="P8" i="1"/>
  <c r="M18" i="1"/>
  <c r="L18" i="1"/>
  <c r="I18" i="1"/>
  <c r="I8" i="1"/>
  <c r="L14" i="1"/>
  <c r="M14" i="1"/>
  <c r="J8" i="1"/>
  <c r="L8" i="1"/>
  <c r="M8" i="1"/>
  <c r="F8" i="1"/>
  <c r="G8" i="1"/>
  <c r="G18" i="1"/>
  <c r="F18" i="1"/>
  <c r="F16" i="1"/>
  <c r="J18" i="1"/>
  <c r="D18" i="1"/>
  <c r="C18" i="1"/>
  <c r="D8" i="1"/>
  <c r="C8" i="1"/>
  <c r="BH4" i="1"/>
  <c r="BH5" i="1"/>
  <c r="BH6" i="1"/>
  <c r="BH7" i="1"/>
  <c r="BH9" i="1"/>
  <c r="BH10" i="1"/>
  <c r="BH11" i="1"/>
  <c r="BH12" i="1"/>
  <c r="BH13" i="1"/>
  <c r="BH15" i="1"/>
  <c r="BH16" i="1"/>
  <c r="BE4" i="1"/>
  <c r="BE5" i="1"/>
  <c r="BE6" i="1"/>
  <c r="BE7" i="1"/>
  <c r="BE9" i="1"/>
  <c r="BE10" i="1"/>
  <c r="BE11" i="1"/>
  <c r="BE12" i="1"/>
  <c r="BE13" i="1"/>
  <c r="BE15" i="1"/>
  <c r="BE16" i="1"/>
  <c r="BB4" i="1"/>
  <c r="BB5" i="1"/>
  <c r="BB6" i="1"/>
  <c r="BB7" i="1"/>
  <c r="BB9" i="1"/>
  <c r="BB10" i="1"/>
  <c r="BB11" i="1"/>
  <c r="BB12" i="1"/>
  <c r="BB13" i="1"/>
  <c r="BB15" i="1"/>
  <c r="BB16" i="1"/>
  <c r="BH3" i="1"/>
  <c r="BE3" i="1"/>
  <c r="AY4" i="1"/>
  <c r="AY5" i="1"/>
  <c r="AY6" i="1"/>
  <c r="AY7" i="1"/>
  <c r="AY9" i="1"/>
  <c r="AY10" i="1"/>
  <c r="AY11" i="1"/>
  <c r="AY12" i="1"/>
  <c r="AY13" i="1"/>
  <c r="AY15" i="1"/>
  <c r="AY16" i="1"/>
  <c r="AV4" i="1"/>
  <c r="AV5" i="1"/>
  <c r="AV6" i="1"/>
  <c r="AV7" i="1"/>
  <c r="AV9" i="1"/>
  <c r="AV10" i="1"/>
  <c r="AV11" i="1"/>
  <c r="AV12" i="1"/>
  <c r="AV13" i="1"/>
  <c r="AV15" i="1"/>
  <c r="AV16" i="1"/>
  <c r="AS4" i="1"/>
  <c r="AS5" i="1"/>
  <c r="AS6" i="1"/>
  <c r="AS7" i="1"/>
  <c r="AS9" i="1"/>
  <c r="AS10" i="1"/>
  <c r="AS11" i="1"/>
  <c r="AS12" i="1"/>
  <c r="AS13" i="1"/>
  <c r="AS15" i="1"/>
  <c r="AS16" i="1"/>
  <c r="AP4" i="1"/>
  <c r="AP5" i="1"/>
  <c r="AP6" i="1"/>
  <c r="AP7" i="1"/>
  <c r="AP9" i="1"/>
  <c r="AP10" i="1"/>
  <c r="AP11" i="1"/>
  <c r="AP12" i="1"/>
  <c r="AP13" i="1"/>
  <c r="AP15" i="1"/>
  <c r="AP16" i="1"/>
  <c r="AM4" i="1"/>
  <c r="AM5" i="1"/>
  <c r="AM6" i="1"/>
  <c r="AM7" i="1"/>
  <c r="AM9" i="1"/>
  <c r="AM10" i="1"/>
  <c r="AM11" i="1"/>
  <c r="AM12" i="1"/>
  <c r="AM13" i="1"/>
  <c r="AM15" i="1"/>
  <c r="AM16" i="1"/>
  <c r="AP3" i="1"/>
  <c r="AM3" i="1"/>
  <c r="AJ4" i="1"/>
  <c r="AJ5" i="1"/>
  <c r="AJ6" i="1"/>
  <c r="AJ7" i="1"/>
  <c r="AJ10" i="1"/>
  <c r="AJ11" i="1"/>
  <c r="AJ12" i="1"/>
  <c r="AJ13" i="1"/>
  <c r="AJ15" i="1"/>
  <c r="AG16" i="1"/>
  <c r="AG4" i="1"/>
  <c r="AG6" i="1"/>
  <c r="AG7" i="1"/>
  <c r="AG9" i="1"/>
  <c r="AG10" i="1"/>
  <c r="AG11" i="1"/>
  <c r="AG12" i="1"/>
  <c r="AG13" i="1"/>
  <c r="AG15" i="1"/>
  <c r="AA4" i="1"/>
  <c r="AA5" i="1"/>
  <c r="AA6" i="1"/>
  <c r="AA7" i="1"/>
  <c r="AA9" i="1"/>
  <c r="AA10" i="1"/>
  <c r="AA11" i="1"/>
  <c r="AA12" i="1"/>
  <c r="AA13" i="1"/>
  <c r="AA15" i="1"/>
  <c r="AA16" i="1"/>
  <c r="AA3" i="1"/>
  <c r="AJ3" i="1"/>
  <c r="X4" i="1"/>
  <c r="X5" i="1"/>
  <c r="X6" i="1"/>
  <c r="X7" i="1"/>
  <c r="X9" i="1"/>
  <c r="X10" i="1"/>
  <c r="X11" i="1"/>
  <c r="X12" i="1"/>
  <c r="X13" i="1"/>
  <c r="X15" i="1"/>
  <c r="X16" i="1"/>
  <c r="U4" i="1"/>
  <c r="U5" i="1"/>
  <c r="U6" i="1"/>
  <c r="U7" i="1"/>
  <c r="U9" i="1"/>
  <c r="U10" i="1"/>
  <c r="U11" i="1"/>
  <c r="U12" i="1"/>
  <c r="U13" i="1"/>
  <c r="U15" i="1"/>
  <c r="U16" i="1"/>
  <c r="R4" i="1"/>
  <c r="R5" i="1"/>
  <c r="R6" i="1"/>
  <c r="R7" i="1"/>
  <c r="R9" i="1"/>
  <c r="R10" i="1"/>
  <c r="R11" i="1"/>
  <c r="R12" i="1"/>
  <c r="R13" i="1"/>
  <c r="R15" i="1"/>
  <c r="R16" i="1"/>
  <c r="O4" i="1"/>
  <c r="O5" i="1"/>
  <c r="O6" i="1"/>
  <c r="O7" i="1"/>
  <c r="O9" i="1"/>
  <c r="O10" i="1"/>
  <c r="O11" i="1"/>
  <c r="O12" i="1"/>
  <c r="O13" i="1"/>
  <c r="O15" i="1"/>
  <c r="O16" i="1"/>
  <c r="X3" i="1"/>
  <c r="U3" i="1"/>
  <c r="R3" i="1"/>
  <c r="L4" i="1"/>
  <c r="L5" i="1"/>
  <c r="L6" i="1"/>
  <c r="L7" i="1"/>
  <c r="L9" i="1"/>
  <c r="L10" i="1"/>
  <c r="L11" i="1"/>
  <c r="L12" i="1"/>
  <c r="L13" i="1"/>
  <c r="L15" i="1"/>
  <c r="L16" i="1"/>
  <c r="L3" i="1"/>
  <c r="I4" i="1"/>
  <c r="I5" i="1"/>
  <c r="I6" i="1"/>
  <c r="I7" i="1"/>
  <c r="I9" i="1"/>
  <c r="I10" i="1"/>
  <c r="I11" i="1"/>
  <c r="I12" i="1"/>
  <c r="I13" i="1"/>
  <c r="I15" i="1"/>
  <c r="I16" i="1"/>
  <c r="I3" i="1"/>
  <c r="F3" i="1"/>
  <c r="C16" i="1"/>
  <c r="C15" i="1"/>
  <c r="C13" i="1"/>
  <c r="C12" i="1"/>
  <c r="C11" i="1"/>
  <c r="C10" i="1"/>
  <c r="C9" i="1"/>
  <c r="C7" i="1"/>
  <c r="C6" i="1"/>
  <c r="C5" i="1"/>
  <c r="C4" i="1"/>
  <c r="C3" i="1"/>
  <c r="F4" i="1"/>
  <c r="F5" i="1"/>
  <c r="F6" i="1"/>
  <c r="F7" i="1"/>
  <c r="F9" i="1"/>
  <c r="F10" i="1"/>
  <c r="F11" i="1"/>
  <c r="F12" i="1"/>
  <c r="F13" i="1"/>
  <c r="F15" i="1"/>
  <c r="BI16" i="1"/>
  <c r="BI15" i="1"/>
  <c r="BI13" i="1"/>
  <c r="BI12" i="1"/>
  <c r="BI11" i="1"/>
  <c r="BI10" i="1"/>
  <c r="BI9" i="1"/>
  <c r="BI7" i="1"/>
  <c r="BI6" i="1"/>
  <c r="BI5" i="1"/>
  <c r="BI4" i="1"/>
  <c r="BI3" i="1"/>
  <c r="BF16" i="1"/>
  <c r="BF15" i="1"/>
  <c r="BF13" i="1"/>
  <c r="BF12" i="1"/>
  <c r="BF11" i="1"/>
  <c r="BF10" i="1"/>
  <c r="BF9" i="1"/>
  <c r="BF7" i="1"/>
  <c r="BF6" i="1"/>
  <c r="BF5" i="1"/>
  <c r="BF4" i="1"/>
  <c r="BF3" i="1"/>
  <c r="BC16" i="1"/>
  <c r="BC15" i="1"/>
  <c r="BC13" i="1"/>
  <c r="BC12" i="1"/>
  <c r="BC11" i="1"/>
  <c r="BC10" i="1"/>
  <c r="BC9" i="1"/>
  <c r="BC7" i="1"/>
  <c r="BC6" i="1"/>
  <c r="BC5" i="1"/>
  <c r="BC4" i="1"/>
  <c r="BC3" i="1"/>
  <c r="AZ16" i="1"/>
  <c r="AZ15" i="1"/>
  <c r="AZ13" i="1"/>
  <c r="AZ12" i="1"/>
  <c r="AZ11" i="1"/>
  <c r="AZ10" i="1"/>
  <c r="AZ9" i="1"/>
  <c r="AZ7" i="1"/>
  <c r="AZ6" i="1"/>
  <c r="AZ5" i="1"/>
  <c r="AZ4" i="1"/>
  <c r="AZ3" i="1"/>
  <c r="AW16" i="1"/>
  <c r="AW15" i="1"/>
  <c r="AW13" i="1"/>
  <c r="AW12" i="1"/>
  <c r="AW11" i="1"/>
  <c r="AW10" i="1"/>
  <c r="AW9" i="1"/>
  <c r="AW7" i="1"/>
  <c r="AW6" i="1"/>
  <c r="AW5" i="1"/>
  <c r="AW4" i="1"/>
  <c r="AW3" i="1"/>
  <c r="AT16" i="1"/>
  <c r="AT15" i="1"/>
  <c r="AT13" i="1"/>
  <c r="AT12" i="1"/>
  <c r="AT11" i="1"/>
  <c r="AT10" i="1"/>
  <c r="AT6" i="1"/>
  <c r="AT5" i="1"/>
  <c r="AT4" i="1"/>
  <c r="AT3" i="1"/>
  <c r="AQ16" i="1"/>
  <c r="AQ15" i="1"/>
  <c r="AQ13" i="1"/>
  <c r="AQ12" i="1"/>
  <c r="AQ11" i="1"/>
  <c r="AQ10" i="1"/>
  <c r="AQ9" i="1"/>
  <c r="AQ7" i="1"/>
  <c r="AQ6" i="1"/>
  <c r="AQ5" i="1"/>
  <c r="AQ4" i="1"/>
  <c r="AQ3" i="1"/>
  <c r="AN16" i="1"/>
  <c r="AN15" i="1"/>
  <c r="AN13" i="1"/>
  <c r="AN12" i="1"/>
  <c r="AN11" i="1"/>
  <c r="AN10" i="1"/>
  <c r="AN9" i="1"/>
  <c r="AN7" i="1"/>
  <c r="AN6" i="1"/>
  <c r="AN5" i="1"/>
  <c r="AN4" i="1"/>
  <c r="AN3" i="1"/>
  <c r="AK15" i="1"/>
  <c r="AK13" i="1"/>
  <c r="AK12" i="1"/>
  <c r="AK11" i="1"/>
  <c r="AK10" i="1"/>
  <c r="AK9" i="1"/>
  <c r="AK7" i="1"/>
  <c r="AK6" i="1"/>
  <c r="AK5" i="1"/>
  <c r="AK4" i="1"/>
  <c r="AK3" i="1"/>
  <c r="AH16" i="1"/>
  <c r="AH15" i="1"/>
  <c r="AH13" i="1"/>
  <c r="AH12" i="1"/>
  <c r="AH11" i="1"/>
  <c r="AH10" i="1"/>
  <c r="AH9" i="1"/>
  <c r="AH7" i="1"/>
  <c r="AH6" i="1"/>
  <c r="AH5" i="1"/>
  <c r="AH4" i="1"/>
  <c r="AH3" i="1"/>
  <c r="AB16" i="1"/>
  <c r="AB15" i="1"/>
  <c r="AB13" i="1"/>
  <c r="AB12" i="1"/>
  <c r="AB11" i="1"/>
  <c r="AB10" i="1"/>
  <c r="AB9" i="1"/>
  <c r="AB7" i="1"/>
  <c r="AB6" i="1"/>
  <c r="AB5" i="1"/>
  <c r="AB4" i="1"/>
  <c r="AB3" i="1"/>
  <c r="Y16" i="1"/>
  <c r="Y15" i="1"/>
  <c r="Y13" i="1"/>
  <c r="Y12" i="1"/>
  <c r="Y11" i="1"/>
  <c r="Y10" i="1"/>
  <c r="Y9" i="1"/>
  <c r="Y7" i="1"/>
  <c r="Y6" i="1"/>
  <c r="Y5" i="1"/>
  <c r="Y4" i="1"/>
  <c r="Y3" i="1"/>
  <c r="V16" i="1"/>
  <c r="V15" i="1"/>
  <c r="V13" i="1"/>
  <c r="V12" i="1"/>
  <c r="V11" i="1"/>
  <c r="V10" i="1"/>
  <c r="V9" i="1"/>
  <c r="V7" i="1"/>
  <c r="V6" i="1"/>
  <c r="V5" i="1"/>
  <c r="V4" i="1"/>
  <c r="V3" i="1"/>
  <c r="G3" i="1"/>
  <c r="J3" i="1"/>
  <c r="S16" i="1"/>
  <c r="S15" i="1"/>
  <c r="S13" i="1"/>
  <c r="S12" i="1"/>
  <c r="S11" i="1"/>
  <c r="S10" i="1"/>
  <c r="S9" i="1"/>
  <c r="S7" i="1"/>
  <c r="S6" i="1"/>
  <c r="S5" i="1"/>
  <c r="S4" i="1"/>
  <c r="S3" i="1"/>
  <c r="P16" i="1"/>
  <c r="P15" i="1"/>
  <c r="P13" i="1"/>
  <c r="P12" i="1"/>
  <c r="P11" i="1"/>
  <c r="P10" i="1"/>
  <c r="P9" i="1"/>
  <c r="P7" i="1"/>
  <c r="P6" i="1"/>
  <c r="P5" i="1"/>
  <c r="P4" i="1"/>
  <c r="P3" i="1"/>
  <c r="M16" i="1"/>
  <c r="M15" i="1"/>
  <c r="M13" i="1"/>
  <c r="M12" i="1"/>
  <c r="M11" i="1"/>
  <c r="M10" i="1"/>
  <c r="M9" i="1"/>
  <c r="M7" i="1"/>
  <c r="M6" i="1"/>
  <c r="M5" i="1"/>
  <c r="M4" i="1"/>
  <c r="M3" i="1"/>
  <c r="J16" i="1"/>
  <c r="J15" i="1"/>
  <c r="J13" i="1"/>
  <c r="J12" i="1"/>
  <c r="J11" i="1"/>
  <c r="J10" i="1"/>
  <c r="J9" i="1"/>
  <c r="J7" i="1"/>
  <c r="J6" i="1"/>
  <c r="J5" i="1"/>
  <c r="J4" i="1"/>
  <c r="D16" i="1"/>
  <c r="D15" i="1"/>
  <c r="D13" i="1"/>
  <c r="D12" i="1"/>
  <c r="D11" i="1"/>
  <c r="D10" i="1"/>
  <c r="D9" i="1"/>
  <c r="D7" i="1"/>
  <c r="D6" i="1"/>
  <c r="D5" i="1"/>
  <c r="D4" i="1"/>
  <c r="D3" i="1"/>
  <c r="G4" i="1"/>
  <c r="G5" i="1"/>
  <c r="G6" i="1"/>
  <c r="G7" i="1"/>
  <c r="G9" i="1"/>
  <c r="G10" i="1"/>
  <c r="G11" i="1"/>
  <c r="G12" i="1"/>
  <c r="G13" i="1"/>
  <c r="G15" i="1"/>
  <c r="G16" i="1"/>
</calcChain>
</file>

<file path=xl/sharedStrings.xml><?xml version="1.0" encoding="utf-8"?>
<sst xmlns="http://schemas.openxmlformats.org/spreadsheetml/2006/main" count="77" uniqueCount="39">
  <si>
    <t>仮想通貨名</t>
    <rPh sb="0" eb="4">
      <t>カソウツウカ</t>
    </rPh>
    <rPh sb="4" eb="5">
      <t>メイ</t>
    </rPh>
    <phoneticPr fontId="1"/>
  </si>
  <si>
    <t>BTC（ビットコイン）</t>
    <phoneticPr fontId="1"/>
  </si>
  <si>
    <t>ETH（イーサリアム）</t>
    <phoneticPr fontId="1"/>
  </si>
  <si>
    <t>LSK（リスク）</t>
    <phoneticPr fontId="1"/>
  </si>
  <si>
    <t>XRP（リップル）</t>
    <phoneticPr fontId="1"/>
  </si>
  <si>
    <t>LTC（ライトコイン）</t>
    <phoneticPr fontId="1"/>
  </si>
  <si>
    <t>BCH（ビットコインキャッシュ）</t>
    <phoneticPr fontId="1"/>
  </si>
  <si>
    <t>MONA（モナコイン）</t>
    <phoneticPr fontId="1"/>
  </si>
  <si>
    <t>XLM（ステラルーメル）</t>
    <phoneticPr fontId="1"/>
  </si>
  <si>
    <t>QTUM（クアンタム）</t>
    <phoneticPr fontId="1"/>
  </si>
  <si>
    <t>IOST（アイオーエスティー）</t>
    <phoneticPr fontId="1"/>
  </si>
  <si>
    <t>ENJ（エンジンコイン）</t>
    <phoneticPr fontId="1"/>
  </si>
  <si>
    <t>３月前半</t>
    <rPh sb="1" eb="2">
      <t>ガツ</t>
    </rPh>
    <rPh sb="2" eb="4">
      <t>ゼンハン</t>
    </rPh>
    <phoneticPr fontId="1"/>
  </si>
  <si>
    <t>４月前半</t>
    <rPh sb="1" eb="2">
      <t>ガツ</t>
    </rPh>
    <rPh sb="2" eb="4">
      <t>ゼンハン</t>
    </rPh>
    <phoneticPr fontId="1"/>
  </si>
  <si>
    <t>４月後半</t>
    <rPh sb="1" eb="4">
      <t>ガツコウハン</t>
    </rPh>
    <phoneticPr fontId="1"/>
  </si>
  <si>
    <t>５月前半</t>
    <rPh sb="1" eb="2">
      <t>ガツ</t>
    </rPh>
    <rPh sb="2" eb="4">
      <t>ゼンハン</t>
    </rPh>
    <phoneticPr fontId="1"/>
  </si>
  <si>
    <t>５月後半</t>
    <rPh sb="1" eb="4">
      <t>ガツコウハン</t>
    </rPh>
    <phoneticPr fontId="1"/>
  </si>
  <si>
    <t>６月前半</t>
    <rPh sb="1" eb="2">
      <t>ガツ</t>
    </rPh>
    <rPh sb="2" eb="4">
      <t>ゼンハン</t>
    </rPh>
    <phoneticPr fontId="1"/>
  </si>
  <si>
    <t>６月後半</t>
    <rPh sb="1" eb="4">
      <t>ガツコウハン</t>
    </rPh>
    <phoneticPr fontId="1"/>
  </si>
  <si>
    <t>７月前半</t>
    <rPh sb="1" eb="2">
      <t>ガツ</t>
    </rPh>
    <rPh sb="2" eb="4">
      <t>ゼンハン</t>
    </rPh>
    <phoneticPr fontId="1"/>
  </si>
  <si>
    <t>７月後半</t>
    <rPh sb="1" eb="4">
      <t>ガツコウハン</t>
    </rPh>
    <phoneticPr fontId="1"/>
  </si>
  <si>
    <t>８月前半</t>
    <rPh sb="1" eb="2">
      <t>ガツ</t>
    </rPh>
    <rPh sb="2" eb="4">
      <t>ゼンハン</t>
    </rPh>
    <phoneticPr fontId="1"/>
  </si>
  <si>
    <t>８月後半</t>
    <rPh sb="1" eb="4">
      <t>ガツコウハン</t>
    </rPh>
    <phoneticPr fontId="1"/>
  </si>
  <si>
    <t>９月前半</t>
    <rPh sb="1" eb="2">
      <t>ガツ</t>
    </rPh>
    <rPh sb="2" eb="4">
      <t>ゼンハン</t>
    </rPh>
    <phoneticPr fontId="1"/>
  </si>
  <si>
    <t>９月後半</t>
    <rPh sb="1" eb="4">
      <t>ガツコウハン</t>
    </rPh>
    <phoneticPr fontId="1"/>
  </si>
  <si>
    <t>１０月前半</t>
    <rPh sb="2" eb="3">
      <t>ガツ</t>
    </rPh>
    <rPh sb="3" eb="5">
      <t>ゼンハン</t>
    </rPh>
    <phoneticPr fontId="1"/>
  </si>
  <si>
    <t>１０月後半</t>
    <rPh sb="2" eb="5">
      <t>ガツコウハン</t>
    </rPh>
    <phoneticPr fontId="1"/>
  </si>
  <si>
    <t>１１月前半</t>
    <rPh sb="2" eb="3">
      <t>ガツ</t>
    </rPh>
    <rPh sb="3" eb="5">
      <t>ゼンハン</t>
    </rPh>
    <phoneticPr fontId="1"/>
  </si>
  <si>
    <t>１１月後半</t>
    <rPh sb="2" eb="5">
      <t>ガツコウハン</t>
    </rPh>
    <phoneticPr fontId="1"/>
  </si>
  <si>
    <t>１２月前半</t>
    <rPh sb="2" eb="3">
      <t>ガツ</t>
    </rPh>
    <rPh sb="3" eb="5">
      <t>ゼンハン</t>
    </rPh>
    <phoneticPr fontId="1"/>
  </si>
  <si>
    <t>１２月後半</t>
    <rPh sb="2" eb="5">
      <t>ガツコウハン</t>
    </rPh>
    <phoneticPr fontId="1"/>
  </si>
  <si>
    <t>％</t>
    <phoneticPr fontId="1"/>
  </si>
  <si>
    <t>前回差</t>
    <rPh sb="0" eb="2">
      <t>ゼンカイ</t>
    </rPh>
    <rPh sb="2" eb="3">
      <t>サ</t>
    </rPh>
    <phoneticPr fontId="1"/>
  </si>
  <si>
    <t>３月後半</t>
    <rPh sb="1" eb="2">
      <t>ガツ</t>
    </rPh>
    <rPh sb="2" eb="4">
      <t>コウハン</t>
    </rPh>
    <phoneticPr fontId="1"/>
  </si>
  <si>
    <t>NEM（ネム）</t>
    <phoneticPr fontId="1"/>
  </si>
  <si>
    <t>財産</t>
    <rPh sb="0" eb="2">
      <t>ザイサン</t>
    </rPh>
    <phoneticPr fontId="1"/>
  </si>
  <si>
    <t>BAT(ベーシックアテンショントークン)</t>
    <phoneticPr fontId="1"/>
  </si>
  <si>
    <t>OMG（オーエムジー）</t>
    <phoneticPr fontId="1"/>
  </si>
  <si>
    <t>FCT（ファクトム）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</si>
</sst>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0_);[Red]\(0.00\)"/>
    <numFmt numFmtId="178" formatCode="0.0_);[Red]\(0.0\)"/>
    <numFmt numFmtId="179" formatCode="#,##0.0_);[Red]\(#,##0.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8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7" xfId="0" applyNumberFormat="1" applyBorder="1">
      <alignment vertical="center"/>
    </xf>
    <xf numFmtId="176" fontId="0" fillId="0" borderId="0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7" fontId="0" fillId="0" borderId="14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5" xfId="0" applyFill="1" applyBorder="1">
      <alignment vertical="center"/>
    </xf>
    <xf numFmtId="177" fontId="0" fillId="0" borderId="0" xfId="0" applyNumberFormat="1">
      <alignment vertical="center"/>
    </xf>
    <xf numFmtId="177" fontId="2" fillId="0" borderId="2" xfId="0" applyNumberFormat="1" applyFont="1" applyBorder="1" applyAlignment="1">
      <alignment horizontal="center" vertical="center"/>
    </xf>
    <xf numFmtId="177" fontId="0" fillId="0" borderId="12" xfId="0" applyNumberFormat="1" applyBorder="1">
      <alignment vertical="center"/>
    </xf>
    <xf numFmtId="177" fontId="0" fillId="0" borderId="9" xfId="0" applyNumberFormat="1" applyBorder="1">
      <alignment vertical="center"/>
    </xf>
    <xf numFmtId="178" fontId="0" fillId="0" borderId="0" xfId="0" applyNumberFormat="1">
      <alignment vertical="center"/>
    </xf>
    <xf numFmtId="178" fontId="2" fillId="0" borderId="3" xfId="0" applyNumberFormat="1" applyFont="1" applyBorder="1" applyAlignment="1">
      <alignment horizontal="center" vertical="center"/>
    </xf>
    <xf numFmtId="178" fontId="0" fillId="0" borderId="12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7" xfId="0" applyNumberFormat="1" applyFill="1" applyBorder="1">
      <alignment vertical="center"/>
    </xf>
    <xf numFmtId="176" fontId="0" fillId="0" borderId="5" xfId="0" applyNumberFormat="1" applyBorder="1">
      <alignment vertical="center"/>
    </xf>
    <xf numFmtId="179" fontId="0" fillId="0" borderId="0" xfId="0" applyNumberFormat="1">
      <alignment vertical="center"/>
    </xf>
    <xf numFmtId="179" fontId="2" fillId="0" borderId="3" xfId="0" applyNumberFormat="1" applyFont="1" applyBorder="1" applyAlignment="1">
      <alignment horizontal="center" vertical="center"/>
    </xf>
    <xf numFmtId="179" fontId="0" fillId="0" borderId="12" xfId="0" applyNumberFormat="1" applyBorder="1">
      <alignment vertical="center"/>
    </xf>
    <xf numFmtId="179" fontId="0" fillId="0" borderId="7" xfId="0" applyNumberFormat="1" applyBorder="1">
      <alignment vertical="center"/>
    </xf>
    <xf numFmtId="0" fontId="0" fillId="0" borderId="0" xfId="0" applyFill="1" applyBorder="1">
      <alignment vertical="center"/>
    </xf>
    <xf numFmtId="179" fontId="0" fillId="0" borderId="0" xfId="0" applyNumberFormat="1" applyFill="1" applyBorder="1">
      <alignment vertical="center"/>
    </xf>
    <xf numFmtId="0" fontId="0" fillId="0" borderId="0" xfId="0" applyFill="1" applyBorder="1" applyAlignment="1">
      <alignment vertical="center" wrapText="1"/>
    </xf>
    <xf numFmtId="179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177" fontId="4" fillId="0" borderId="0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0" fillId="0" borderId="0" xfId="0" applyBorder="1" applyAlignment="1">
      <alignment vertical="center" wrapText="1"/>
    </xf>
    <xf numFmtId="178" fontId="0" fillId="0" borderId="0" xfId="0" applyNumberFormat="1" applyFill="1">
      <alignment vertical="center"/>
    </xf>
    <xf numFmtId="178" fontId="2" fillId="0" borderId="3" xfId="0" applyNumberFormat="1" applyFont="1" applyFill="1" applyBorder="1" applyAlignment="1">
      <alignment horizontal="center" vertical="center"/>
    </xf>
    <xf numFmtId="178" fontId="0" fillId="0" borderId="12" xfId="0" applyNumberFormat="1" applyFill="1" applyBorder="1">
      <alignment vertical="center"/>
    </xf>
    <xf numFmtId="178" fontId="0" fillId="0" borderId="0" xfId="0" applyNumberFormat="1" applyFill="1" applyBorder="1">
      <alignment vertical="center"/>
    </xf>
    <xf numFmtId="179" fontId="5" fillId="0" borderId="12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0" fillId="0" borderId="15" xfId="0" applyNumberFormat="1" applyFill="1" applyBorder="1">
      <alignment vertical="center"/>
    </xf>
    <xf numFmtId="179" fontId="0" fillId="0" borderId="7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179" fontId="0" fillId="0" borderId="12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C407-B270-4D47-8916-F56FBB66E9C7}">
  <dimension ref="A1:BI35"/>
  <sheetViews>
    <sheetView tabSelected="1" zoomScale="70" zoomScaleNormal="70" workbookViewId="0">
      <pane xSplit="1" topLeftCell="V1" activePane="topRight" state="frozen"/>
      <selection pane="topRight" activeCell="AC18" sqref="AC18"/>
    </sheetView>
  </sheetViews>
  <sheetFormatPr defaultRowHeight="18.75" x14ac:dyDescent="0.4"/>
  <cols>
    <col min="1" max="1" width="36.125" customWidth="1"/>
    <col min="2" max="2" width="13.125" style="21" bestFit="1" customWidth="1"/>
    <col min="3" max="3" width="9" style="25"/>
    <col min="4" max="4" width="11.25" style="1" customWidth="1"/>
    <col min="5" max="5" width="13.125" style="21" bestFit="1" customWidth="1"/>
    <col min="6" max="6" width="12.125" style="25" bestFit="1" customWidth="1"/>
    <col min="7" max="7" width="11.25" style="1" customWidth="1"/>
    <col min="8" max="8" width="12.375" style="21" bestFit="1" customWidth="1"/>
    <col min="9" max="9" width="10.875" style="25" bestFit="1" customWidth="1"/>
    <col min="10" max="10" width="11.25" style="1" customWidth="1"/>
    <col min="11" max="11" width="13.75" style="21" customWidth="1"/>
    <col min="12" max="12" width="9.625" style="47" customWidth="1"/>
    <col min="13" max="13" width="11.25" style="1" customWidth="1"/>
    <col min="14" max="14" width="8.625" style="21"/>
    <col min="15" max="15" width="11.625" style="25" customWidth="1"/>
    <col min="16" max="16" width="11.25" style="1" customWidth="1"/>
    <col min="17" max="17" width="8.625" style="21"/>
    <col min="18" max="18" width="9" style="25" bestFit="1" customWidth="1"/>
    <col min="19" max="19" width="11.25" style="1" customWidth="1"/>
    <col min="20" max="20" width="8.625" style="21"/>
    <col min="21" max="21" width="9.625" style="25" bestFit="1" customWidth="1"/>
    <col min="22" max="22" width="11.25" style="1" customWidth="1"/>
    <col min="23" max="23" width="8.625" style="21"/>
    <col min="24" max="24" width="10.625" style="25" bestFit="1" customWidth="1"/>
    <col min="25" max="25" width="11.25" style="1" customWidth="1"/>
    <col min="26" max="26" width="8.625" style="21"/>
    <col min="27" max="27" width="9" style="25" bestFit="1" customWidth="1"/>
    <col min="28" max="28" width="11.25" style="1" customWidth="1"/>
    <col min="29" max="29" width="14.25" style="21" bestFit="1" customWidth="1"/>
    <col min="30" max="30" width="13.875" style="32" bestFit="1" customWidth="1"/>
    <col min="31" max="31" width="11.25" style="1" customWidth="1"/>
    <col min="32" max="32" width="14.375" style="21" bestFit="1" customWidth="1"/>
    <col min="33" max="33" width="14" style="32" bestFit="1" customWidth="1"/>
    <col min="34" max="34" width="11.25" style="1" customWidth="1"/>
    <col min="35" max="35" width="12.875" style="21" customWidth="1"/>
    <col min="36" max="36" width="11.375" style="32" customWidth="1"/>
    <col min="37" max="37" width="11.25" style="1" customWidth="1"/>
    <col min="38" max="38" width="13" style="21" customWidth="1"/>
    <col min="39" max="39" width="14.125" style="32" customWidth="1"/>
    <col min="40" max="40" width="11.25" style="1" customWidth="1"/>
    <col min="41" max="41" width="8.625" style="21"/>
    <col min="42" max="42" width="10.625" style="32" bestFit="1" customWidth="1"/>
    <col min="43" max="43" width="11.25" style="1" customWidth="1"/>
    <col min="44" max="44" width="10.25" style="21" customWidth="1"/>
    <col min="45" max="45" width="9.625" style="32" bestFit="1" customWidth="1"/>
    <col min="46" max="46" width="11.25" style="1" customWidth="1"/>
    <col min="47" max="47" width="9.875" style="21" customWidth="1"/>
    <col min="48" max="48" width="9" style="32" bestFit="1" customWidth="1"/>
    <col min="49" max="49" width="11.25" style="1" customWidth="1"/>
    <col min="50" max="50" width="10.375" style="21" customWidth="1"/>
    <col min="51" max="51" width="9.625" style="25" bestFit="1" customWidth="1"/>
    <col min="52" max="52" width="11.25" style="1" customWidth="1"/>
    <col min="53" max="53" width="10.125" style="21" customWidth="1"/>
    <col min="54" max="54" width="9" style="25" bestFit="1" customWidth="1"/>
    <col min="55" max="55" width="11.25" style="1" customWidth="1"/>
    <col min="56" max="56" width="10.125" style="21" customWidth="1"/>
    <col min="57" max="57" width="9" style="25" bestFit="1" customWidth="1"/>
    <col min="58" max="58" width="11.25" style="1" customWidth="1"/>
    <col min="59" max="59" width="9.875" style="21" customWidth="1"/>
    <col min="60" max="60" width="9" style="25" bestFit="1" customWidth="1"/>
    <col min="61" max="61" width="11.25" style="1" customWidth="1"/>
  </cols>
  <sheetData>
    <row r="1" spans="1:61" ht="19.5" thickBot="1" x14ac:dyDescent="0.45"/>
    <row r="2" spans="1:61" s="10" customFormat="1" thickBot="1" x14ac:dyDescent="0.45">
      <c r="A2" s="13" t="s">
        <v>0</v>
      </c>
      <c r="B2" s="22" t="s">
        <v>12</v>
      </c>
      <c r="C2" s="26" t="s">
        <v>32</v>
      </c>
      <c r="D2" s="11" t="s">
        <v>31</v>
      </c>
      <c r="E2" s="22" t="s">
        <v>33</v>
      </c>
      <c r="F2" s="26" t="s">
        <v>32</v>
      </c>
      <c r="G2" s="11" t="s">
        <v>31</v>
      </c>
      <c r="H2" s="22" t="s">
        <v>13</v>
      </c>
      <c r="I2" s="26" t="s">
        <v>32</v>
      </c>
      <c r="J2" s="11" t="s">
        <v>31</v>
      </c>
      <c r="K2" s="22" t="s">
        <v>14</v>
      </c>
      <c r="L2" s="48" t="s">
        <v>32</v>
      </c>
      <c r="M2" s="11" t="s">
        <v>31</v>
      </c>
      <c r="N2" s="22" t="s">
        <v>15</v>
      </c>
      <c r="O2" s="26" t="s">
        <v>32</v>
      </c>
      <c r="P2" s="11" t="s">
        <v>31</v>
      </c>
      <c r="Q2" s="22" t="s">
        <v>16</v>
      </c>
      <c r="R2" s="26" t="s">
        <v>32</v>
      </c>
      <c r="S2" s="11" t="s">
        <v>31</v>
      </c>
      <c r="T2" s="22" t="s">
        <v>17</v>
      </c>
      <c r="U2" s="26" t="s">
        <v>32</v>
      </c>
      <c r="V2" s="11" t="s">
        <v>31</v>
      </c>
      <c r="W2" s="22" t="s">
        <v>18</v>
      </c>
      <c r="X2" s="26" t="s">
        <v>32</v>
      </c>
      <c r="Y2" s="11" t="s">
        <v>31</v>
      </c>
      <c r="Z2" s="22" t="s">
        <v>19</v>
      </c>
      <c r="AA2" s="26" t="s">
        <v>32</v>
      </c>
      <c r="AB2" s="11" t="s">
        <v>31</v>
      </c>
      <c r="AC2" s="22" t="s">
        <v>20</v>
      </c>
      <c r="AD2" s="33" t="s">
        <v>32</v>
      </c>
      <c r="AE2" s="11" t="s">
        <v>31</v>
      </c>
      <c r="AF2" s="22" t="s">
        <v>21</v>
      </c>
      <c r="AG2" s="33" t="s">
        <v>32</v>
      </c>
      <c r="AH2" s="11" t="s">
        <v>31</v>
      </c>
      <c r="AI2" s="22" t="s">
        <v>22</v>
      </c>
      <c r="AJ2" s="33" t="s">
        <v>32</v>
      </c>
      <c r="AK2" s="11" t="s">
        <v>31</v>
      </c>
      <c r="AL2" s="22" t="s">
        <v>23</v>
      </c>
      <c r="AM2" s="33" t="s">
        <v>32</v>
      </c>
      <c r="AN2" s="11" t="s">
        <v>31</v>
      </c>
      <c r="AO2" s="22" t="s">
        <v>24</v>
      </c>
      <c r="AP2" s="33" t="s">
        <v>32</v>
      </c>
      <c r="AQ2" s="11" t="s">
        <v>31</v>
      </c>
      <c r="AR2" s="22" t="s">
        <v>25</v>
      </c>
      <c r="AS2" s="33" t="s">
        <v>32</v>
      </c>
      <c r="AT2" s="11" t="s">
        <v>31</v>
      </c>
      <c r="AU2" s="22" t="s">
        <v>26</v>
      </c>
      <c r="AV2" s="33" t="s">
        <v>32</v>
      </c>
      <c r="AW2" s="11" t="s">
        <v>31</v>
      </c>
      <c r="AX2" s="22" t="s">
        <v>27</v>
      </c>
      <c r="AY2" s="26" t="s">
        <v>32</v>
      </c>
      <c r="AZ2" s="14" t="s">
        <v>31</v>
      </c>
      <c r="BA2" s="22" t="s">
        <v>28</v>
      </c>
      <c r="BB2" s="26" t="s">
        <v>32</v>
      </c>
      <c r="BC2" s="11" t="s">
        <v>31</v>
      </c>
      <c r="BD2" s="22" t="s">
        <v>29</v>
      </c>
      <c r="BE2" s="26" t="s">
        <v>32</v>
      </c>
      <c r="BF2" s="11" t="s">
        <v>31</v>
      </c>
      <c r="BG2" s="22" t="s">
        <v>30</v>
      </c>
      <c r="BH2" s="26" t="s">
        <v>32</v>
      </c>
      <c r="BI2" s="11" t="s">
        <v>31</v>
      </c>
    </row>
    <row r="3" spans="1:61" ht="28.5" customHeight="1" x14ac:dyDescent="0.4">
      <c r="A3" s="12" t="s">
        <v>1</v>
      </c>
      <c r="B3" s="15">
        <v>5210523</v>
      </c>
      <c r="C3" s="29" t="e">
        <f>SUM(B3-#REF!)</f>
        <v>#REF!</v>
      </c>
      <c r="D3" s="5" t="e">
        <f>SUM(B3/#REF!)</f>
        <v>#REF!</v>
      </c>
      <c r="E3" s="15">
        <v>6268614</v>
      </c>
      <c r="F3" s="29">
        <f>SUM(E3-B3)</f>
        <v>1058091</v>
      </c>
      <c r="G3" s="5">
        <f t="shared" ref="G3:G16" si="0">SUM(E3/B3)</f>
        <v>1.2030680989221236</v>
      </c>
      <c r="H3" s="15">
        <v>6579656</v>
      </c>
      <c r="I3" s="27">
        <f>SUM(H3-E3)</f>
        <v>311042</v>
      </c>
      <c r="J3" s="4">
        <f t="shared" ref="J3:J18" si="1">SUM(H3/E3)</f>
        <v>1.0496189428795584</v>
      </c>
      <c r="K3" s="18">
        <v>6642144</v>
      </c>
      <c r="L3" s="49">
        <f>SUM(K3-H3)</f>
        <v>62488</v>
      </c>
      <c r="M3" s="4">
        <f t="shared" ref="M3:M16" si="2">SUM(K3/H3)</f>
        <v>1.0094971530426515</v>
      </c>
      <c r="N3" s="15"/>
      <c r="O3" s="27">
        <f>SUM(N3-K3)</f>
        <v>-6642144</v>
      </c>
      <c r="P3" s="5">
        <f t="shared" ref="P3:P17" si="3">SUM(N3/K3)</f>
        <v>0</v>
      </c>
      <c r="Q3" s="18"/>
      <c r="R3" s="27">
        <f>SUM(Q3-N3)</f>
        <v>0</v>
      </c>
      <c r="S3" s="4" t="e">
        <f t="shared" ref="S3:S16" si="4">SUM(Q3/N3)</f>
        <v>#DIV/0!</v>
      </c>
      <c r="T3" s="15"/>
      <c r="U3" s="27">
        <f>SUM(T3-Q3)</f>
        <v>0</v>
      </c>
      <c r="V3" s="5" t="e">
        <f t="shared" ref="V3:V16" si="5">SUM(T3/Q3)</f>
        <v>#DIV/0!</v>
      </c>
      <c r="W3" s="15"/>
      <c r="X3" s="27">
        <f>SUM(W3-T3)</f>
        <v>0</v>
      </c>
      <c r="Y3" s="5" t="e">
        <f t="shared" ref="Y3:Y16" si="6">SUM(W3/T3)</f>
        <v>#DIV/0!</v>
      </c>
      <c r="Z3" s="15"/>
      <c r="AA3" s="27">
        <f>SUM(Z3-W3)</f>
        <v>0</v>
      </c>
      <c r="AB3" s="5" t="e">
        <f t="shared" ref="AB3:AB16" si="7">SUM(Z3/W3)</f>
        <v>#DIV/0!</v>
      </c>
      <c r="AC3" s="18">
        <v>3497700</v>
      </c>
      <c r="AD3" s="34">
        <f>SUM(AC3-K3)</f>
        <v>-3144444</v>
      </c>
      <c r="AE3" s="4">
        <f>SUM(AC3/K3)</f>
        <v>0.52659201607191897</v>
      </c>
      <c r="AF3" s="21">
        <v>4304365</v>
      </c>
      <c r="AG3" s="34">
        <f>SUM(AF3-AC3)</f>
        <v>806665</v>
      </c>
      <c r="AH3" s="1">
        <f t="shared" ref="AH3:AH17" si="8">SUM(AF3/AC3)</f>
        <v>1.230627269348429</v>
      </c>
      <c r="AI3" s="15">
        <v>5039669</v>
      </c>
      <c r="AJ3" s="34">
        <f>SUM(AI3-AF3)</f>
        <v>735304</v>
      </c>
      <c r="AK3" s="5">
        <f t="shared" ref="AK3:AK15" si="9">SUM(AI3/AF3)</f>
        <v>1.1708275204356509</v>
      </c>
      <c r="AL3" s="18">
        <v>5480567</v>
      </c>
      <c r="AM3" s="51">
        <f>SUM(AL3-AI3)</f>
        <v>440898</v>
      </c>
      <c r="AN3" s="52">
        <f t="shared" ref="AN3:AN16" si="10">SUM(AL3/AI3)</f>
        <v>1.0874855074807492</v>
      </c>
      <c r="AO3" s="18"/>
      <c r="AP3" s="34">
        <f>SUM(AO3-AL3)</f>
        <v>-5480567</v>
      </c>
      <c r="AQ3" s="4">
        <f t="shared" ref="AQ3:AQ16" si="11">SUM(AO3/AL3)</f>
        <v>0</v>
      </c>
      <c r="AR3" s="18"/>
      <c r="AS3" s="34">
        <f>SUM(AR3-AO3)</f>
        <v>0</v>
      </c>
      <c r="AT3" s="4" t="e">
        <f t="shared" ref="AT3:AT16" si="12">SUM(AR3/AO3)</f>
        <v>#DIV/0!</v>
      </c>
      <c r="AU3" s="18"/>
      <c r="AV3" s="34">
        <f>SUM(AU3-AR3)</f>
        <v>0</v>
      </c>
      <c r="AW3" s="4" t="e">
        <f t="shared" ref="AW3:AW16" si="13">SUM(AU3/AR3)</f>
        <v>#DIV/0!</v>
      </c>
      <c r="AX3" s="18"/>
      <c r="AY3" s="27">
        <f>SUM(AX3-AU3)</f>
        <v>0</v>
      </c>
      <c r="AZ3" s="4" t="e">
        <f t="shared" ref="AZ3:AZ16" si="14">SUM(AX3/AU3)</f>
        <v>#DIV/0!</v>
      </c>
      <c r="BA3" s="18"/>
      <c r="BB3" s="27">
        <f>SUM(BA3-AX3)</f>
        <v>0</v>
      </c>
      <c r="BC3" s="4" t="e">
        <f t="shared" ref="BC3:BC16" si="15">SUM(BA3/AX3)</f>
        <v>#DIV/0!</v>
      </c>
      <c r="BD3" s="18"/>
      <c r="BE3" s="27">
        <f>SUM(BD3-BA3)</f>
        <v>0</v>
      </c>
      <c r="BF3" s="4" t="e">
        <f t="shared" ref="BF3:BF16" si="16">SUM(BD3/BA3)</f>
        <v>#DIV/0!</v>
      </c>
      <c r="BG3" s="18"/>
      <c r="BH3" s="27">
        <f>SUM(BG3-BD3)</f>
        <v>0</v>
      </c>
      <c r="BI3" s="4" t="e">
        <f>SUM(BG3/BD3)</f>
        <v>#DIV/0!</v>
      </c>
    </row>
    <row r="4" spans="1:61" ht="28.5" customHeight="1" x14ac:dyDescent="0.4">
      <c r="A4" s="7" t="s">
        <v>2</v>
      </c>
      <c r="B4" s="16">
        <v>167283</v>
      </c>
      <c r="C4" s="28" t="e">
        <f t="shared" ref="C4" si="17">SUM(B4-#REF!)</f>
        <v>#REF!</v>
      </c>
      <c r="D4" s="2" t="e">
        <f>SUM(B4/#REF!)</f>
        <v>#REF!</v>
      </c>
      <c r="E4" s="16">
        <v>197004</v>
      </c>
      <c r="F4" s="28">
        <f t="shared" ref="F4:F15" si="18">SUM(E4-B4)</f>
        <v>29721</v>
      </c>
      <c r="G4" s="2">
        <f t="shared" si="0"/>
        <v>1.1776689801115474</v>
      </c>
      <c r="H4" s="16">
        <v>221949</v>
      </c>
      <c r="I4" s="27">
        <f t="shared" ref="I4:I16" si="19">SUM(H4-E4)</f>
        <v>24945</v>
      </c>
      <c r="J4" s="2">
        <f t="shared" si="1"/>
        <v>1.1266217944813304</v>
      </c>
      <c r="K4" s="15">
        <v>259933</v>
      </c>
      <c r="L4" s="49">
        <f t="shared" ref="L4:L16" si="20">SUM(K4-H4)</f>
        <v>37984</v>
      </c>
      <c r="M4" s="5">
        <f t="shared" si="2"/>
        <v>1.1711384146808501</v>
      </c>
      <c r="N4" s="16"/>
      <c r="O4" s="27">
        <f t="shared" ref="O4:O16" si="21">SUM(N4-K4)</f>
        <v>-259933</v>
      </c>
      <c r="P4" s="2">
        <f t="shared" si="3"/>
        <v>0</v>
      </c>
      <c r="Q4" s="15"/>
      <c r="R4" s="27">
        <f t="shared" ref="R4:R16" si="22">SUM(Q4-N4)</f>
        <v>0</v>
      </c>
      <c r="S4" s="5" t="e">
        <f t="shared" si="4"/>
        <v>#DIV/0!</v>
      </c>
      <c r="T4" s="16"/>
      <c r="U4" s="27">
        <f t="shared" ref="U4:U16" si="23">SUM(T4-Q4)</f>
        <v>0</v>
      </c>
      <c r="V4" s="2" t="e">
        <f t="shared" si="5"/>
        <v>#DIV/0!</v>
      </c>
      <c r="W4" s="16"/>
      <c r="X4" s="27">
        <f t="shared" ref="X4:X16" si="24">SUM(W4-T4)</f>
        <v>0</v>
      </c>
      <c r="Y4" s="2" t="e">
        <f t="shared" si="6"/>
        <v>#DIV/0!</v>
      </c>
      <c r="Z4" s="16"/>
      <c r="AA4" s="27">
        <f t="shared" ref="AA4:AA16" si="25">SUM(Z4-W4)</f>
        <v>0</v>
      </c>
      <c r="AB4" s="2" t="e">
        <f t="shared" si="7"/>
        <v>#DIV/0!</v>
      </c>
      <c r="AC4" s="15">
        <v>209379</v>
      </c>
      <c r="AD4" s="34">
        <f>SUM(AC4-K4)</f>
        <v>-50554</v>
      </c>
      <c r="AE4" s="4">
        <f>SUM(AC4/K4)</f>
        <v>0.80551142025060307</v>
      </c>
      <c r="AF4" s="16">
        <v>283694</v>
      </c>
      <c r="AG4" s="34">
        <f t="shared" ref="AG4:AG15" si="26">SUM(AF4-AC4)</f>
        <v>74315</v>
      </c>
      <c r="AH4" s="8">
        <f t="shared" si="8"/>
        <v>1.3549305326704206</v>
      </c>
      <c r="AI4" s="16">
        <v>346438</v>
      </c>
      <c r="AJ4" s="34">
        <f t="shared" ref="AJ4:AJ15" si="27">SUM(AI4-AF4)</f>
        <v>62744</v>
      </c>
      <c r="AK4" s="2">
        <f t="shared" si="9"/>
        <v>1.2211678780658033</v>
      </c>
      <c r="AL4" s="15">
        <v>414394</v>
      </c>
      <c r="AM4" s="37">
        <f t="shared" ref="AM4:AM16" si="28">SUM(AL4-AI4)</f>
        <v>67956</v>
      </c>
      <c r="AN4" s="53">
        <f t="shared" si="10"/>
        <v>1.1961563107973143</v>
      </c>
      <c r="AO4" s="15"/>
      <c r="AP4" s="39">
        <f t="shared" ref="AP4:AP16" si="29">SUM(AO4-AL4)</f>
        <v>-414394</v>
      </c>
      <c r="AQ4" s="5">
        <f t="shared" si="11"/>
        <v>0</v>
      </c>
      <c r="AR4" s="15"/>
      <c r="AS4" s="39">
        <f t="shared" ref="AS4:AS16" si="30">SUM(AR4-AO4)</f>
        <v>0</v>
      </c>
      <c r="AT4" s="5" t="e">
        <f t="shared" si="12"/>
        <v>#DIV/0!</v>
      </c>
      <c r="AU4" s="15"/>
      <c r="AV4" s="39">
        <f t="shared" ref="AV4:AV16" si="31">SUM(AU4-AR4)</f>
        <v>0</v>
      </c>
      <c r="AW4" s="5" t="e">
        <f t="shared" si="13"/>
        <v>#DIV/0!</v>
      </c>
      <c r="AX4" s="15"/>
      <c r="AY4" s="29">
        <f t="shared" ref="AY4:AY16" si="32">SUM(AX4-AU4)</f>
        <v>0</v>
      </c>
      <c r="AZ4" s="5" t="e">
        <f t="shared" si="14"/>
        <v>#DIV/0!</v>
      </c>
      <c r="BA4" s="15"/>
      <c r="BB4" s="29">
        <f t="shared" ref="BB4:BB16" si="33">SUM(BA4-AX4)</f>
        <v>0</v>
      </c>
      <c r="BC4" s="5" t="e">
        <f t="shared" si="15"/>
        <v>#DIV/0!</v>
      </c>
      <c r="BD4" s="15"/>
      <c r="BE4" s="29">
        <f t="shared" ref="BE4:BE16" si="34">SUM(BD4-BA4)</f>
        <v>0</v>
      </c>
      <c r="BF4" s="5" t="e">
        <f t="shared" si="16"/>
        <v>#DIV/0!</v>
      </c>
      <c r="BG4" s="15"/>
      <c r="BH4" s="29">
        <f t="shared" ref="BH4:BH16" si="35">SUM(BG4-BD4)</f>
        <v>0</v>
      </c>
      <c r="BI4" s="5" t="e">
        <f t="shared" ref="BI4:BI16" si="36">SUM(BG4/BD4)</f>
        <v>#DIV/0!</v>
      </c>
    </row>
    <row r="5" spans="1:61" ht="28.5" customHeight="1" x14ac:dyDescent="0.4">
      <c r="A5" s="7" t="s">
        <v>3</v>
      </c>
      <c r="B5" s="15">
        <v>351.09</v>
      </c>
      <c r="C5" s="29" t="e">
        <f t="shared" ref="C5" si="37">SUM(B5-#REF!)</f>
        <v>#REF!</v>
      </c>
      <c r="D5" s="5" t="e">
        <f>SUM(B5/#REF!)</f>
        <v>#REF!</v>
      </c>
      <c r="E5" s="15">
        <v>355.94</v>
      </c>
      <c r="F5" s="28">
        <f t="shared" si="18"/>
        <v>4.8500000000000227</v>
      </c>
      <c r="G5" s="2">
        <f t="shared" si="0"/>
        <v>1.0138141217351677</v>
      </c>
      <c r="H5" s="15">
        <v>645.4</v>
      </c>
      <c r="I5" s="27">
        <f t="shared" si="19"/>
        <v>289.45999999999998</v>
      </c>
      <c r="J5" s="2">
        <f t="shared" si="1"/>
        <v>1.8132269483620835</v>
      </c>
      <c r="K5" s="16">
        <v>710.93</v>
      </c>
      <c r="L5" s="49">
        <f t="shared" si="20"/>
        <v>65.529999999999973</v>
      </c>
      <c r="M5" s="2">
        <f t="shared" si="2"/>
        <v>1.1015339324449953</v>
      </c>
      <c r="N5" s="15"/>
      <c r="O5" s="27">
        <f t="shared" si="21"/>
        <v>-710.93</v>
      </c>
      <c r="P5" s="5">
        <f t="shared" si="3"/>
        <v>0</v>
      </c>
      <c r="Q5" s="16"/>
      <c r="R5" s="27">
        <f t="shared" si="22"/>
        <v>0</v>
      </c>
      <c r="S5" s="2" t="e">
        <f t="shared" si="4"/>
        <v>#DIV/0!</v>
      </c>
      <c r="T5" s="15"/>
      <c r="U5" s="27">
        <f t="shared" si="23"/>
        <v>0</v>
      </c>
      <c r="V5" s="5" t="e">
        <f t="shared" si="5"/>
        <v>#DIV/0!</v>
      </c>
      <c r="W5" s="15"/>
      <c r="X5" s="27">
        <f t="shared" si="24"/>
        <v>0</v>
      </c>
      <c r="Y5" s="5" t="e">
        <f t="shared" si="6"/>
        <v>#DIV/0!</v>
      </c>
      <c r="Z5" s="15"/>
      <c r="AA5" s="27">
        <f t="shared" si="25"/>
        <v>0</v>
      </c>
      <c r="AB5" s="5" t="e">
        <f t="shared" si="7"/>
        <v>#DIV/0!</v>
      </c>
      <c r="AC5" s="16">
        <v>261.75</v>
      </c>
      <c r="AD5" s="34">
        <f>SUM(AC5-K5)</f>
        <v>-449.17999999999995</v>
      </c>
      <c r="AE5" s="4">
        <f t="shared" ref="AE5:AE17" si="38">SUM(AC5/K5)</f>
        <v>0.3681797082694499</v>
      </c>
      <c r="AF5" s="15">
        <v>361.35</v>
      </c>
      <c r="AG5" s="34">
        <f>SUM(AF5-AC5)</f>
        <v>99.600000000000023</v>
      </c>
      <c r="AH5" s="9">
        <f t="shared" si="8"/>
        <v>1.380515759312321</v>
      </c>
      <c r="AI5" s="15">
        <v>463.85</v>
      </c>
      <c r="AJ5" s="34">
        <f t="shared" si="27"/>
        <v>102.5</v>
      </c>
      <c r="AK5" s="5">
        <f t="shared" si="9"/>
        <v>1.283658502836585</v>
      </c>
      <c r="AL5" s="16">
        <v>445.9</v>
      </c>
      <c r="AM5" s="54">
        <f t="shared" si="28"/>
        <v>-17.950000000000045</v>
      </c>
      <c r="AN5" s="55">
        <f t="shared" si="10"/>
        <v>0.96130214509000744</v>
      </c>
      <c r="AO5" s="16"/>
      <c r="AP5" s="35">
        <f t="shared" si="29"/>
        <v>-445.9</v>
      </c>
      <c r="AQ5" s="2">
        <f t="shared" si="11"/>
        <v>0</v>
      </c>
      <c r="AR5" s="16"/>
      <c r="AS5" s="35">
        <f t="shared" si="30"/>
        <v>0</v>
      </c>
      <c r="AT5" s="2" t="e">
        <f t="shared" si="12"/>
        <v>#DIV/0!</v>
      </c>
      <c r="AU5" s="16"/>
      <c r="AV5" s="35">
        <f t="shared" si="31"/>
        <v>0</v>
      </c>
      <c r="AW5" s="2" t="e">
        <f t="shared" si="13"/>
        <v>#DIV/0!</v>
      </c>
      <c r="AX5" s="16"/>
      <c r="AY5" s="28">
        <f t="shared" si="32"/>
        <v>0</v>
      </c>
      <c r="AZ5" s="2" t="e">
        <f t="shared" si="14"/>
        <v>#DIV/0!</v>
      </c>
      <c r="BA5" s="16"/>
      <c r="BB5" s="28">
        <f t="shared" si="33"/>
        <v>0</v>
      </c>
      <c r="BC5" s="2" t="e">
        <f t="shared" si="15"/>
        <v>#DIV/0!</v>
      </c>
      <c r="BD5" s="16"/>
      <c r="BE5" s="28">
        <f t="shared" si="34"/>
        <v>0</v>
      </c>
      <c r="BF5" s="2" t="e">
        <f t="shared" si="16"/>
        <v>#DIV/0!</v>
      </c>
      <c r="BG5" s="16"/>
      <c r="BH5" s="28">
        <f t="shared" si="35"/>
        <v>0</v>
      </c>
      <c r="BI5" s="2" t="e">
        <f t="shared" si="36"/>
        <v>#DIV/0!</v>
      </c>
    </row>
    <row r="6" spans="1:61" ht="28.5" customHeight="1" x14ac:dyDescent="0.4">
      <c r="A6" s="7" t="s">
        <v>38</v>
      </c>
      <c r="B6" s="16">
        <v>216.13</v>
      </c>
      <c r="C6" s="28" t="e">
        <f t="shared" ref="C6" si="39">SUM(B6-#REF!)</f>
        <v>#REF!</v>
      </c>
      <c r="D6" s="2" t="e">
        <f>SUM(B6/#REF!)</f>
        <v>#REF!</v>
      </c>
      <c r="E6" s="16">
        <v>215.57</v>
      </c>
      <c r="F6" s="28">
        <f t="shared" si="18"/>
        <v>-0.56000000000000227</v>
      </c>
      <c r="G6" s="2">
        <f t="shared" si="0"/>
        <v>0.99740896682552171</v>
      </c>
      <c r="H6" s="16">
        <v>247.22</v>
      </c>
      <c r="I6" s="27">
        <f t="shared" si="19"/>
        <v>31.650000000000006</v>
      </c>
      <c r="J6" s="2">
        <f t="shared" si="1"/>
        <v>1.1468200584496915</v>
      </c>
      <c r="K6" s="15">
        <v>265.92</v>
      </c>
      <c r="L6" s="49">
        <f t="shared" si="20"/>
        <v>18.700000000000017</v>
      </c>
      <c r="M6" s="5">
        <f t="shared" si="2"/>
        <v>1.0756411293584662</v>
      </c>
      <c r="N6" s="16"/>
      <c r="O6" s="27">
        <f t="shared" si="21"/>
        <v>-265.92</v>
      </c>
      <c r="P6" s="2">
        <f t="shared" si="3"/>
        <v>0</v>
      </c>
      <c r="Q6" s="15"/>
      <c r="R6" s="27">
        <f t="shared" si="22"/>
        <v>0</v>
      </c>
      <c r="S6" s="5" t="e">
        <f t="shared" si="4"/>
        <v>#DIV/0!</v>
      </c>
      <c r="T6" s="16"/>
      <c r="U6" s="27">
        <f t="shared" si="23"/>
        <v>0</v>
      </c>
      <c r="V6" s="2" t="e">
        <f t="shared" si="5"/>
        <v>#DIV/0!</v>
      </c>
      <c r="W6" s="16"/>
      <c r="X6" s="27">
        <f t="shared" si="24"/>
        <v>0</v>
      </c>
      <c r="Y6" s="2" t="e">
        <f t="shared" si="6"/>
        <v>#DIV/0!</v>
      </c>
      <c r="Z6" s="16"/>
      <c r="AA6" s="27">
        <f t="shared" si="25"/>
        <v>0</v>
      </c>
      <c r="AB6" s="2" t="e">
        <f t="shared" si="7"/>
        <v>#DIV/0!</v>
      </c>
      <c r="AC6" s="15">
        <v>127.63</v>
      </c>
      <c r="AD6" s="34">
        <f t="shared" ref="AD6:AD17" si="40">SUM(AC6-K6)</f>
        <v>-138.29000000000002</v>
      </c>
      <c r="AE6" s="4">
        <f t="shared" si="38"/>
        <v>0.47995637785800238</v>
      </c>
      <c r="AF6" s="16">
        <v>152.85</v>
      </c>
      <c r="AG6" s="34">
        <f t="shared" si="26"/>
        <v>25.22</v>
      </c>
      <c r="AH6" s="8">
        <f t="shared" si="8"/>
        <v>1.1976024445663245</v>
      </c>
      <c r="AI6" s="16">
        <v>180.4</v>
      </c>
      <c r="AJ6" s="34">
        <f t="shared" si="27"/>
        <v>27.550000000000011</v>
      </c>
      <c r="AK6" s="2">
        <f t="shared" si="9"/>
        <v>1.1802420673863265</v>
      </c>
      <c r="AL6" s="15">
        <v>193.41</v>
      </c>
      <c r="AM6" s="37">
        <f t="shared" si="28"/>
        <v>13.009999999999991</v>
      </c>
      <c r="AN6" s="53">
        <f t="shared" si="10"/>
        <v>1.0721175166297117</v>
      </c>
      <c r="AO6" s="15"/>
      <c r="AP6" s="39">
        <f t="shared" si="29"/>
        <v>-193.41</v>
      </c>
      <c r="AQ6" s="5">
        <f t="shared" si="11"/>
        <v>0</v>
      </c>
      <c r="AR6" s="15"/>
      <c r="AS6" s="39">
        <f t="shared" si="30"/>
        <v>0</v>
      </c>
      <c r="AT6" s="5" t="e">
        <f t="shared" si="12"/>
        <v>#DIV/0!</v>
      </c>
      <c r="AU6" s="15"/>
      <c r="AV6" s="39">
        <f t="shared" si="31"/>
        <v>0</v>
      </c>
      <c r="AW6" s="5" t="e">
        <f t="shared" si="13"/>
        <v>#DIV/0!</v>
      </c>
      <c r="AX6" s="15"/>
      <c r="AY6" s="29">
        <f t="shared" si="32"/>
        <v>0</v>
      </c>
      <c r="AZ6" s="5" t="e">
        <f t="shared" si="14"/>
        <v>#DIV/0!</v>
      </c>
      <c r="BA6" s="15"/>
      <c r="BB6" s="29">
        <f t="shared" si="33"/>
        <v>0</v>
      </c>
      <c r="BC6" s="5" t="e">
        <f t="shared" si="15"/>
        <v>#DIV/0!</v>
      </c>
      <c r="BD6" s="15"/>
      <c r="BE6" s="29">
        <f t="shared" si="34"/>
        <v>0</v>
      </c>
      <c r="BF6" s="5" t="e">
        <f t="shared" si="16"/>
        <v>#DIV/0!</v>
      </c>
      <c r="BG6" s="15"/>
      <c r="BH6" s="29">
        <f t="shared" si="35"/>
        <v>0</v>
      </c>
      <c r="BI6" s="5" t="e">
        <f t="shared" si="36"/>
        <v>#DIV/0!</v>
      </c>
    </row>
    <row r="7" spans="1:61" ht="28.5" customHeight="1" x14ac:dyDescent="0.4">
      <c r="A7" s="7" t="s">
        <v>4</v>
      </c>
      <c r="B7" s="16">
        <v>47.064999999999998</v>
      </c>
      <c r="C7" s="28" t="e">
        <f t="shared" ref="C7" si="41">SUM(B7-#REF!)</f>
        <v>#REF!</v>
      </c>
      <c r="D7" s="2" t="e">
        <f>SUM(B7/#REF!)</f>
        <v>#REF!</v>
      </c>
      <c r="E7" s="16">
        <v>48.427</v>
      </c>
      <c r="F7" s="28">
        <f t="shared" si="18"/>
        <v>1.3620000000000019</v>
      </c>
      <c r="G7" s="2">
        <f t="shared" si="0"/>
        <v>1.0289387017953895</v>
      </c>
      <c r="H7" s="16">
        <v>64.38</v>
      </c>
      <c r="I7" s="28">
        <f t="shared" si="19"/>
        <v>15.952999999999996</v>
      </c>
      <c r="J7" s="2">
        <f t="shared" si="1"/>
        <v>1.3294236686146157</v>
      </c>
      <c r="K7" s="16">
        <v>172.33</v>
      </c>
      <c r="L7" s="49">
        <f t="shared" si="20"/>
        <v>107.95000000000002</v>
      </c>
      <c r="M7" s="2">
        <f t="shared" si="2"/>
        <v>2.6767629698664184</v>
      </c>
      <c r="N7" s="15"/>
      <c r="O7" s="27">
        <f t="shared" si="21"/>
        <v>-172.33</v>
      </c>
      <c r="P7" s="5">
        <f t="shared" si="3"/>
        <v>0</v>
      </c>
      <c r="Q7" s="24"/>
      <c r="R7" s="27">
        <f t="shared" si="22"/>
        <v>0</v>
      </c>
      <c r="S7" s="3" t="e">
        <f t="shared" si="4"/>
        <v>#DIV/0!</v>
      </c>
      <c r="T7" s="15"/>
      <c r="U7" s="27">
        <f t="shared" si="23"/>
        <v>0</v>
      </c>
      <c r="V7" s="5" t="e">
        <f t="shared" si="5"/>
        <v>#DIV/0!</v>
      </c>
      <c r="W7" s="15"/>
      <c r="X7" s="27">
        <f t="shared" si="24"/>
        <v>0</v>
      </c>
      <c r="Y7" s="5" t="e">
        <f t="shared" si="6"/>
        <v>#DIV/0!</v>
      </c>
      <c r="Z7" s="15"/>
      <c r="AA7" s="27">
        <f t="shared" si="25"/>
        <v>0</v>
      </c>
      <c r="AB7" s="5" t="e">
        <f t="shared" si="7"/>
        <v>#DIV/0!</v>
      </c>
      <c r="AC7" s="16">
        <v>66.147999999999996</v>
      </c>
      <c r="AD7" s="34">
        <f t="shared" si="40"/>
        <v>-106.18200000000002</v>
      </c>
      <c r="AE7" s="4">
        <f t="shared" si="38"/>
        <v>0.38384494864504143</v>
      </c>
      <c r="AF7" s="16">
        <v>81.864999999999995</v>
      </c>
      <c r="AG7" s="35">
        <f t="shared" si="26"/>
        <v>15.716999999999999</v>
      </c>
      <c r="AH7" s="8">
        <f t="shared" si="8"/>
        <v>1.2376035556630587</v>
      </c>
      <c r="AI7" s="16">
        <v>139.72</v>
      </c>
      <c r="AJ7" s="34">
        <f t="shared" si="27"/>
        <v>57.855000000000004</v>
      </c>
      <c r="AK7" s="4">
        <f t="shared" si="9"/>
        <v>1.7067122702009407</v>
      </c>
      <c r="AL7" s="16">
        <v>140.91</v>
      </c>
      <c r="AM7" s="54">
        <f t="shared" si="28"/>
        <v>1.1899999999999977</v>
      </c>
      <c r="AN7" s="55">
        <f t="shared" si="10"/>
        <v>1.0085170340681362</v>
      </c>
      <c r="AO7" s="16"/>
      <c r="AP7" s="35">
        <f t="shared" si="29"/>
        <v>-140.91</v>
      </c>
      <c r="AQ7" s="2">
        <f t="shared" si="11"/>
        <v>0</v>
      </c>
      <c r="AR7" s="16"/>
      <c r="AS7" s="35">
        <f t="shared" si="30"/>
        <v>0</v>
      </c>
      <c r="AT7" s="2" t="e">
        <f>SUM(AR7/AO7)</f>
        <v>#DIV/0!</v>
      </c>
      <c r="AU7" s="16"/>
      <c r="AV7" s="35">
        <f t="shared" si="31"/>
        <v>0</v>
      </c>
      <c r="AW7" s="2" t="e">
        <f t="shared" si="13"/>
        <v>#DIV/0!</v>
      </c>
      <c r="AX7" s="16"/>
      <c r="AY7" s="28">
        <f t="shared" si="32"/>
        <v>0</v>
      </c>
      <c r="AZ7" s="2" t="e">
        <f t="shared" si="14"/>
        <v>#DIV/0!</v>
      </c>
      <c r="BA7" s="16"/>
      <c r="BB7" s="28">
        <f t="shared" si="33"/>
        <v>0</v>
      </c>
      <c r="BC7" s="2" t="e">
        <f t="shared" si="15"/>
        <v>#DIV/0!</v>
      </c>
      <c r="BD7" s="16"/>
      <c r="BE7" s="28">
        <f t="shared" si="34"/>
        <v>0</v>
      </c>
      <c r="BF7" s="2" t="e">
        <f t="shared" si="16"/>
        <v>#DIV/0!</v>
      </c>
      <c r="BG7" s="16"/>
      <c r="BH7" s="28">
        <f t="shared" si="35"/>
        <v>0</v>
      </c>
      <c r="BI7" s="2" t="e">
        <f t="shared" si="36"/>
        <v>#DIV/0!</v>
      </c>
    </row>
    <row r="8" spans="1:61" ht="28.5" customHeight="1" x14ac:dyDescent="0.4">
      <c r="A8" s="7" t="s">
        <v>34</v>
      </c>
      <c r="B8" s="18"/>
      <c r="C8" s="28" t="e">
        <f t="shared" ref="C8" si="42">SUM(B8-#REF!)</f>
        <v>#REF!</v>
      </c>
      <c r="D8" s="2" t="e">
        <f>SUM(B8/#REF!)</f>
        <v>#REF!</v>
      </c>
      <c r="E8" s="18">
        <v>39.917999999999999</v>
      </c>
      <c r="F8" s="28">
        <f>SUM(E8-B8)</f>
        <v>39.917999999999999</v>
      </c>
      <c r="G8" s="2" t="e">
        <f>SUM(E8/B8)</f>
        <v>#DIV/0!</v>
      </c>
      <c r="H8" s="18">
        <v>40.052999999999997</v>
      </c>
      <c r="I8" s="27">
        <f>SUM(H8-E8)</f>
        <v>0.13499999999999801</v>
      </c>
      <c r="J8" s="4">
        <f t="shared" si="1"/>
        <v>1.0033819329625733</v>
      </c>
      <c r="K8" s="18">
        <v>44.759</v>
      </c>
      <c r="L8" s="49">
        <f t="shared" si="20"/>
        <v>4.7060000000000031</v>
      </c>
      <c r="M8" s="4">
        <f t="shared" si="2"/>
        <v>1.1174943200259657</v>
      </c>
      <c r="N8" s="18"/>
      <c r="O8" s="27">
        <f t="shared" si="21"/>
        <v>-44.759</v>
      </c>
      <c r="P8" s="4">
        <f t="shared" si="3"/>
        <v>0</v>
      </c>
      <c r="Q8" s="16"/>
      <c r="R8" s="27"/>
      <c r="S8" s="2"/>
      <c r="T8" s="18"/>
      <c r="U8" s="27"/>
      <c r="V8" s="4"/>
      <c r="W8" s="18"/>
      <c r="X8" s="27"/>
      <c r="Y8" s="4"/>
      <c r="Z8" s="18"/>
      <c r="AA8" s="27"/>
      <c r="AB8" s="31"/>
      <c r="AC8" s="18">
        <v>12.907999999999999</v>
      </c>
      <c r="AD8" s="34">
        <f t="shared" si="40"/>
        <v>-31.850999999999999</v>
      </c>
      <c r="AE8" s="4">
        <f t="shared" si="38"/>
        <v>0.28838892736656313</v>
      </c>
      <c r="AF8" s="18">
        <v>18.478999999999999</v>
      </c>
      <c r="AG8" s="34">
        <f t="shared" si="26"/>
        <v>5.5709999999999997</v>
      </c>
      <c r="AH8" s="6">
        <f t="shared" si="8"/>
        <v>1.4315928106600557</v>
      </c>
      <c r="AI8" s="18">
        <v>22.867000000000001</v>
      </c>
      <c r="AJ8" s="34">
        <f t="shared" ref="AJ8" si="43">SUM(AI8-AF8)</f>
        <v>4.3880000000000017</v>
      </c>
      <c r="AK8" s="4">
        <f t="shared" ref="AK8" si="44">SUM(AI8/AF8)</f>
        <v>1.2374587369446399</v>
      </c>
      <c r="AL8" s="16">
        <v>22.251999999999999</v>
      </c>
      <c r="AM8" s="54">
        <f t="shared" ref="AM8" si="45">SUM(AL8-AI8)</f>
        <v>-0.61500000000000199</v>
      </c>
      <c r="AN8" s="55">
        <f t="shared" ref="AN8" si="46">SUM(AL8/AI8)</f>
        <v>0.97310534831853757</v>
      </c>
      <c r="AO8" s="16"/>
      <c r="AP8" s="35">
        <f t="shared" ref="AP8" si="47">SUM(AO8-AL8)</f>
        <v>-22.251999999999999</v>
      </c>
      <c r="AQ8" s="2">
        <f t="shared" ref="AQ8" si="48">SUM(AO8/AL8)</f>
        <v>0</v>
      </c>
      <c r="AR8" s="16"/>
      <c r="AS8" s="35">
        <f t="shared" ref="AS8" si="49">SUM(AR8-AO8)</f>
        <v>0</v>
      </c>
      <c r="AT8" s="2" t="e">
        <f>SUM(AR8/AO8)</f>
        <v>#DIV/0!</v>
      </c>
      <c r="AU8" s="16"/>
      <c r="AV8" s="35">
        <f t="shared" ref="AV8" si="50">SUM(AU8-AR8)</f>
        <v>0</v>
      </c>
      <c r="AW8" s="2" t="e">
        <f t="shared" ref="AW8" si="51">SUM(AU8/AR8)</f>
        <v>#DIV/0!</v>
      </c>
      <c r="AX8" s="16"/>
      <c r="AY8" s="28">
        <f t="shared" ref="AY8" si="52">SUM(AX8-AU8)</f>
        <v>0</v>
      </c>
      <c r="AZ8" s="2" t="e">
        <f t="shared" ref="AZ8" si="53">SUM(AX8/AU8)</f>
        <v>#DIV/0!</v>
      </c>
      <c r="BA8" s="16"/>
      <c r="BB8" s="28">
        <f t="shared" ref="BB8" si="54">SUM(BA8-AX8)</f>
        <v>0</v>
      </c>
      <c r="BC8" s="2" t="e">
        <f t="shared" ref="BC8" si="55">SUM(BA8/AX8)</f>
        <v>#DIV/0!</v>
      </c>
      <c r="BD8" s="16"/>
      <c r="BE8" s="28">
        <f t="shared" ref="BE8" si="56">SUM(BD8-BA8)</f>
        <v>0</v>
      </c>
      <c r="BF8" s="2" t="e">
        <f t="shared" ref="BF8" si="57">SUM(BD8/BA8)</f>
        <v>#DIV/0!</v>
      </c>
      <c r="BG8" s="16"/>
      <c r="BH8" s="28">
        <f t="shared" ref="BH8" si="58">SUM(BG8-BD8)</f>
        <v>0</v>
      </c>
      <c r="BI8" s="2" t="e">
        <f t="shared" ref="BI8" si="59">SUM(BG8/BD8)</f>
        <v>#DIV/0!</v>
      </c>
    </row>
    <row r="9" spans="1:61" ht="28.5" customHeight="1" x14ac:dyDescent="0.4">
      <c r="A9" s="7" t="s">
        <v>5</v>
      </c>
      <c r="B9" s="18">
        <v>19342</v>
      </c>
      <c r="C9" s="27" t="e">
        <f t="shared" ref="C9" si="60">SUM(B9-#REF!)</f>
        <v>#REF!</v>
      </c>
      <c r="D9" s="4" t="e">
        <f>SUM(B9/#REF!)</f>
        <v>#REF!</v>
      </c>
      <c r="E9" s="18">
        <v>22813</v>
      </c>
      <c r="F9" s="27">
        <f t="shared" si="18"/>
        <v>3471</v>
      </c>
      <c r="G9" s="4">
        <f t="shared" si="0"/>
        <v>1.1794540378451039</v>
      </c>
      <c r="H9" s="18">
        <v>22694</v>
      </c>
      <c r="I9" s="27">
        <f t="shared" si="19"/>
        <v>-119</v>
      </c>
      <c r="J9" s="4">
        <f t="shared" si="1"/>
        <v>0.99478367597422523</v>
      </c>
      <c r="K9" s="15">
        <v>30279</v>
      </c>
      <c r="L9" s="49">
        <f t="shared" si="20"/>
        <v>7585</v>
      </c>
      <c r="M9" s="5">
        <f t="shared" si="2"/>
        <v>1.3342293117123469</v>
      </c>
      <c r="N9" s="18"/>
      <c r="O9" s="27">
        <f t="shared" si="21"/>
        <v>-30279</v>
      </c>
      <c r="P9" s="4">
        <f t="shared" si="3"/>
        <v>0</v>
      </c>
      <c r="Q9" s="18"/>
      <c r="R9" s="27">
        <f t="shared" si="22"/>
        <v>0</v>
      </c>
      <c r="S9" s="4" t="e">
        <f t="shared" si="4"/>
        <v>#DIV/0!</v>
      </c>
      <c r="T9" s="18"/>
      <c r="U9" s="27">
        <f t="shared" si="23"/>
        <v>0</v>
      </c>
      <c r="V9" s="4" t="e">
        <f t="shared" si="5"/>
        <v>#DIV/0!</v>
      </c>
      <c r="W9" s="18"/>
      <c r="X9" s="27">
        <f t="shared" si="24"/>
        <v>0</v>
      </c>
      <c r="Y9" s="4" t="e">
        <f t="shared" si="6"/>
        <v>#DIV/0!</v>
      </c>
      <c r="Z9" s="18"/>
      <c r="AA9" s="27">
        <f t="shared" si="25"/>
        <v>0</v>
      </c>
      <c r="AB9" s="4" t="e">
        <f t="shared" si="7"/>
        <v>#DIV/0!</v>
      </c>
      <c r="AC9" s="15">
        <v>13729</v>
      </c>
      <c r="AD9" s="34">
        <f t="shared" si="40"/>
        <v>-16550</v>
      </c>
      <c r="AE9" s="4">
        <f t="shared" si="38"/>
        <v>0.4534165593315499</v>
      </c>
      <c r="AF9" s="18">
        <v>15679</v>
      </c>
      <c r="AG9" s="34">
        <f t="shared" si="26"/>
        <v>1950</v>
      </c>
      <c r="AH9" s="6">
        <f t="shared" si="8"/>
        <v>1.1420351081651978</v>
      </c>
      <c r="AI9" s="18">
        <v>19580</v>
      </c>
      <c r="AJ9" s="34">
        <f>SUM(AI9-AF9)</f>
        <v>3901</v>
      </c>
      <c r="AK9" s="4">
        <f t="shared" si="9"/>
        <v>1.2488041329166402</v>
      </c>
      <c r="AL9" s="18">
        <v>20312</v>
      </c>
      <c r="AM9" s="56">
        <f t="shared" si="28"/>
        <v>732</v>
      </c>
      <c r="AN9" s="57">
        <f t="shared" si="10"/>
        <v>1.037385086823289</v>
      </c>
      <c r="AO9" s="15"/>
      <c r="AP9" s="39">
        <f t="shared" si="29"/>
        <v>-20312</v>
      </c>
      <c r="AQ9" s="5">
        <f t="shared" si="11"/>
        <v>0</v>
      </c>
      <c r="AR9" s="15"/>
      <c r="AS9" s="39">
        <f t="shared" si="30"/>
        <v>0</v>
      </c>
      <c r="AT9" s="5" t="e">
        <f>SUM(AR9/AO9)</f>
        <v>#DIV/0!</v>
      </c>
      <c r="AU9" s="15"/>
      <c r="AV9" s="39">
        <f t="shared" si="31"/>
        <v>0</v>
      </c>
      <c r="AW9" s="5" t="e">
        <f t="shared" si="13"/>
        <v>#DIV/0!</v>
      </c>
      <c r="AX9" s="15"/>
      <c r="AY9" s="29">
        <f t="shared" si="32"/>
        <v>0</v>
      </c>
      <c r="AZ9" s="5" t="e">
        <f t="shared" si="14"/>
        <v>#DIV/0!</v>
      </c>
      <c r="BA9" s="15"/>
      <c r="BB9" s="29">
        <f t="shared" si="33"/>
        <v>0</v>
      </c>
      <c r="BC9" s="5" t="e">
        <f t="shared" si="15"/>
        <v>#DIV/0!</v>
      </c>
      <c r="BD9" s="15"/>
      <c r="BE9" s="29">
        <f t="shared" si="34"/>
        <v>0</v>
      </c>
      <c r="BF9" s="5" t="e">
        <f t="shared" si="16"/>
        <v>#DIV/0!</v>
      </c>
      <c r="BG9" s="15"/>
      <c r="BH9" s="29">
        <f t="shared" si="35"/>
        <v>0</v>
      </c>
      <c r="BI9" s="5" t="e">
        <f t="shared" si="36"/>
        <v>#DIV/0!</v>
      </c>
    </row>
    <row r="10" spans="1:61" ht="28.5" customHeight="1" x14ac:dyDescent="0.4">
      <c r="A10" s="7" t="s">
        <v>6</v>
      </c>
      <c r="B10" s="15">
        <v>57298</v>
      </c>
      <c r="C10" s="29" t="e">
        <f t="shared" ref="C10" si="61">SUM(B10-#REF!)</f>
        <v>#REF!</v>
      </c>
      <c r="D10" s="5" t="e">
        <f>SUM(B10/#REF!)</f>
        <v>#REF!</v>
      </c>
      <c r="E10" s="15">
        <v>58605</v>
      </c>
      <c r="F10" s="28">
        <f t="shared" si="18"/>
        <v>1307</v>
      </c>
      <c r="G10" s="2">
        <f t="shared" si="0"/>
        <v>1.0228105693043388</v>
      </c>
      <c r="H10" s="15">
        <v>63196</v>
      </c>
      <c r="I10" s="27">
        <f t="shared" si="19"/>
        <v>4591</v>
      </c>
      <c r="J10" s="2">
        <f t="shared" si="1"/>
        <v>1.0783380257657196</v>
      </c>
      <c r="K10" s="16">
        <v>97550</v>
      </c>
      <c r="L10" s="49">
        <f t="shared" si="20"/>
        <v>34354</v>
      </c>
      <c r="M10" s="2">
        <f t="shared" si="2"/>
        <v>1.5436103550857649</v>
      </c>
      <c r="N10" s="15"/>
      <c r="O10" s="27">
        <f t="shared" si="21"/>
        <v>-97550</v>
      </c>
      <c r="P10" s="5">
        <f t="shared" si="3"/>
        <v>0</v>
      </c>
      <c r="Q10" s="16"/>
      <c r="R10" s="27">
        <f t="shared" si="22"/>
        <v>0</v>
      </c>
      <c r="S10" s="2" t="e">
        <f t="shared" si="4"/>
        <v>#DIV/0!</v>
      </c>
      <c r="T10" s="15"/>
      <c r="U10" s="27">
        <f t="shared" si="23"/>
        <v>0</v>
      </c>
      <c r="V10" s="5" t="e">
        <f t="shared" si="5"/>
        <v>#DIV/0!</v>
      </c>
      <c r="W10" s="15"/>
      <c r="X10" s="27">
        <f t="shared" si="24"/>
        <v>0</v>
      </c>
      <c r="Y10" s="5" t="e">
        <f t="shared" si="6"/>
        <v>#DIV/0!</v>
      </c>
      <c r="Z10" s="15"/>
      <c r="AA10" s="27">
        <f t="shared" si="25"/>
        <v>0</v>
      </c>
      <c r="AB10" s="5" t="e">
        <f t="shared" si="7"/>
        <v>#DIV/0!</v>
      </c>
      <c r="AC10" s="16">
        <v>49425</v>
      </c>
      <c r="AD10" s="34">
        <f t="shared" si="40"/>
        <v>-48125</v>
      </c>
      <c r="AE10" s="4">
        <f t="shared" si="38"/>
        <v>0.50666324961558173</v>
      </c>
      <c r="AF10" s="15">
        <v>60878</v>
      </c>
      <c r="AG10" s="34">
        <f t="shared" si="26"/>
        <v>11453</v>
      </c>
      <c r="AH10" s="9">
        <f t="shared" si="8"/>
        <v>1.2317248356095094</v>
      </c>
      <c r="AI10" s="15">
        <v>74895</v>
      </c>
      <c r="AJ10" s="34">
        <f t="shared" si="27"/>
        <v>14017</v>
      </c>
      <c r="AK10" s="5">
        <f t="shared" si="9"/>
        <v>1.2302473800059135</v>
      </c>
      <c r="AL10" s="15">
        <v>73414</v>
      </c>
      <c r="AM10" s="37">
        <f t="shared" si="28"/>
        <v>-1481</v>
      </c>
      <c r="AN10" s="53">
        <f t="shared" si="10"/>
        <v>0.98022564924227251</v>
      </c>
      <c r="AO10" s="16"/>
      <c r="AP10" s="35">
        <f t="shared" si="29"/>
        <v>-73414</v>
      </c>
      <c r="AQ10" s="2">
        <f t="shared" si="11"/>
        <v>0</v>
      </c>
      <c r="AR10" s="16"/>
      <c r="AS10" s="35">
        <f t="shared" si="30"/>
        <v>0</v>
      </c>
      <c r="AT10" s="2" t="e">
        <f t="shared" si="12"/>
        <v>#DIV/0!</v>
      </c>
      <c r="AU10" s="16"/>
      <c r="AV10" s="35">
        <f t="shared" si="31"/>
        <v>0</v>
      </c>
      <c r="AW10" s="2" t="e">
        <f t="shared" si="13"/>
        <v>#DIV/0!</v>
      </c>
      <c r="AX10" s="16"/>
      <c r="AY10" s="28">
        <f t="shared" si="32"/>
        <v>0</v>
      </c>
      <c r="AZ10" s="2" t="e">
        <f t="shared" si="14"/>
        <v>#DIV/0!</v>
      </c>
      <c r="BA10" s="16"/>
      <c r="BB10" s="28">
        <f t="shared" si="33"/>
        <v>0</v>
      </c>
      <c r="BC10" s="2" t="e">
        <f t="shared" si="15"/>
        <v>#DIV/0!</v>
      </c>
      <c r="BD10" s="16"/>
      <c r="BE10" s="28">
        <f t="shared" si="34"/>
        <v>0</v>
      </c>
      <c r="BF10" s="2" t="e">
        <f t="shared" si="16"/>
        <v>#DIV/0!</v>
      </c>
      <c r="BG10" s="16"/>
      <c r="BH10" s="28">
        <f t="shared" si="35"/>
        <v>0</v>
      </c>
      <c r="BI10" s="2" t="e">
        <f t="shared" si="36"/>
        <v>#DIV/0!</v>
      </c>
    </row>
    <row r="11" spans="1:61" ht="28.5" customHeight="1" x14ac:dyDescent="0.4">
      <c r="A11" s="7" t="s">
        <v>7</v>
      </c>
      <c r="B11" s="16">
        <v>202.01</v>
      </c>
      <c r="C11" s="28" t="e">
        <f t="shared" ref="C11" si="62">SUM(B11-#REF!)</f>
        <v>#REF!</v>
      </c>
      <c r="D11" s="2" t="e">
        <f>SUM(B11/#REF!)</f>
        <v>#REF!</v>
      </c>
      <c r="E11" s="16">
        <v>203.88</v>
      </c>
      <c r="F11" s="28">
        <f t="shared" si="18"/>
        <v>1.8700000000000045</v>
      </c>
      <c r="G11" s="2">
        <f t="shared" si="0"/>
        <v>1.0092569674768577</v>
      </c>
      <c r="H11" s="16">
        <v>229.29</v>
      </c>
      <c r="I11" s="27">
        <f t="shared" si="19"/>
        <v>25.409999999999997</v>
      </c>
      <c r="J11" s="5">
        <f t="shared" si="1"/>
        <v>1.1246321365509122</v>
      </c>
      <c r="K11" s="15">
        <v>315.29000000000002</v>
      </c>
      <c r="L11" s="49">
        <f t="shared" si="20"/>
        <v>86.000000000000028</v>
      </c>
      <c r="M11" s="5">
        <f t="shared" si="2"/>
        <v>1.3750708709494528</v>
      </c>
      <c r="N11" s="16"/>
      <c r="O11" s="27">
        <f t="shared" si="21"/>
        <v>-315.29000000000002</v>
      </c>
      <c r="P11" s="2">
        <f t="shared" si="3"/>
        <v>0</v>
      </c>
      <c r="Q11" s="15"/>
      <c r="R11" s="27">
        <f t="shared" si="22"/>
        <v>0</v>
      </c>
      <c r="S11" s="5" t="e">
        <f t="shared" si="4"/>
        <v>#DIV/0!</v>
      </c>
      <c r="T11" s="16"/>
      <c r="U11" s="27">
        <f t="shared" si="23"/>
        <v>0</v>
      </c>
      <c r="V11" s="2" t="e">
        <f t="shared" si="5"/>
        <v>#DIV/0!</v>
      </c>
      <c r="W11" s="16"/>
      <c r="X11" s="27">
        <f t="shared" si="24"/>
        <v>0</v>
      </c>
      <c r="Y11" s="2" t="e">
        <f t="shared" si="6"/>
        <v>#DIV/0!</v>
      </c>
      <c r="Z11" s="16"/>
      <c r="AA11" s="27">
        <f t="shared" si="25"/>
        <v>0</v>
      </c>
      <c r="AB11" s="2" t="e">
        <f t="shared" si="7"/>
        <v>#DIV/0!</v>
      </c>
      <c r="AC11" s="15">
        <v>134.19999999999999</v>
      </c>
      <c r="AD11" s="34">
        <f t="shared" si="40"/>
        <v>-181.09000000000003</v>
      </c>
      <c r="AE11" s="4">
        <f t="shared" si="38"/>
        <v>0.4256398870880776</v>
      </c>
      <c r="AF11" s="16">
        <v>149.31</v>
      </c>
      <c r="AG11" s="34">
        <f t="shared" si="26"/>
        <v>15.110000000000014</v>
      </c>
      <c r="AH11" s="8">
        <f t="shared" si="8"/>
        <v>1.1125931445603578</v>
      </c>
      <c r="AI11" s="24">
        <v>176.86</v>
      </c>
      <c r="AJ11" s="34">
        <f t="shared" si="27"/>
        <v>27.550000000000011</v>
      </c>
      <c r="AK11" s="3">
        <f t="shared" si="9"/>
        <v>1.1845154376799947</v>
      </c>
      <c r="AL11" s="16">
        <v>174.72</v>
      </c>
      <c r="AM11" s="54">
        <f t="shared" si="28"/>
        <v>-2.1400000000000148</v>
      </c>
      <c r="AN11" s="55">
        <f t="shared" si="10"/>
        <v>0.98790003392513848</v>
      </c>
      <c r="AO11" s="15"/>
      <c r="AP11" s="39">
        <f t="shared" si="29"/>
        <v>-174.72</v>
      </c>
      <c r="AQ11" s="5">
        <f t="shared" si="11"/>
        <v>0</v>
      </c>
      <c r="AR11" s="15"/>
      <c r="AS11" s="39">
        <f t="shared" si="30"/>
        <v>0</v>
      </c>
      <c r="AT11" s="5" t="e">
        <f t="shared" si="12"/>
        <v>#DIV/0!</v>
      </c>
      <c r="AU11" s="15"/>
      <c r="AV11" s="39">
        <f t="shared" si="31"/>
        <v>0</v>
      </c>
      <c r="AW11" s="5" t="e">
        <f t="shared" si="13"/>
        <v>#DIV/0!</v>
      </c>
      <c r="AX11" s="15"/>
      <c r="AY11" s="29">
        <f t="shared" si="32"/>
        <v>0</v>
      </c>
      <c r="AZ11" s="5" t="e">
        <f t="shared" si="14"/>
        <v>#DIV/0!</v>
      </c>
      <c r="BA11" s="15"/>
      <c r="BB11" s="29">
        <f t="shared" si="33"/>
        <v>0</v>
      </c>
      <c r="BC11" s="5" t="e">
        <f t="shared" si="15"/>
        <v>#DIV/0!</v>
      </c>
      <c r="BD11" s="15"/>
      <c r="BE11" s="29">
        <f t="shared" si="34"/>
        <v>0</v>
      </c>
      <c r="BF11" s="5" t="e">
        <f t="shared" si="16"/>
        <v>#DIV/0!</v>
      </c>
      <c r="BG11" s="15"/>
      <c r="BH11" s="29">
        <f t="shared" si="35"/>
        <v>0</v>
      </c>
      <c r="BI11" s="5" t="e">
        <f t="shared" si="36"/>
        <v>#DIV/0!</v>
      </c>
    </row>
    <row r="12" spans="1:61" ht="28.5" customHeight="1" x14ac:dyDescent="0.4">
      <c r="A12" s="7" t="s">
        <v>8</v>
      </c>
      <c r="B12" s="15">
        <v>45.110999999999997</v>
      </c>
      <c r="C12" s="29" t="e">
        <f t="shared" ref="C12" si="63">SUM(B12-#REF!)</f>
        <v>#REF!</v>
      </c>
      <c r="D12" s="5" t="e">
        <f>SUM(B12/#REF!)</f>
        <v>#REF!</v>
      </c>
      <c r="E12" s="15">
        <v>42.204999999999998</v>
      </c>
      <c r="F12" s="28">
        <f t="shared" si="18"/>
        <v>-2.9059999999999988</v>
      </c>
      <c r="G12" s="2">
        <f t="shared" si="0"/>
        <v>0.93558112212099043</v>
      </c>
      <c r="H12" s="15">
        <v>49.33</v>
      </c>
      <c r="I12" s="27">
        <f t="shared" si="19"/>
        <v>7.125</v>
      </c>
      <c r="J12" s="2">
        <f t="shared" si="1"/>
        <v>1.1688188603246061</v>
      </c>
      <c r="K12" s="16">
        <v>65.274000000000001</v>
      </c>
      <c r="L12" s="49">
        <f t="shared" si="20"/>
        <v>15.944000000000003</v>
      </c>
      <c r="M12" s="2">
        <f t="shared" si="2"/>
        <v>1.3232110277721469</v>
      </c>
      <c r="N12" s="15"/>
      <c r="O12" s="27">
        <f t="shared" si="21"/>
        <v>-65.274000000000001</v>
      </c>
      <c r="P12" s="5">
        <f t="shared" si="3"/>
        <v>0</v>
      </c>
      <c r="Q12" s="16"/>
      <c r="R12" s="27">
        <f t="shared" si="22"/>
        <v>0</v>
      </c>
      <c r="S12" s="2" t="e">
        <f t="shared" si="4"/>
        <v>#DIV/0!</v>
      </c>
      <c r="T12" s="15"/>
      <c r="U12" s="27">
        <f t="shared" si="23"/>
        <v>0</v>
      </c>
      <c r="V12" s="5" t="e">
        <f t="shared" si="5"/>
        <v>#DIV/0!</v>
      </c>
      <c r="W12" s="15"/>
      <c r="X12" s="27">
        <f t="shared" si="24"/>
        <v>0</v>
      </c>
      <c r="Y12" s="5" t="e">
        <f t="shared" si="6"/>
        <v>#DIV/0!</v>
      </c>
      <c r="Z12" s="15"/>
      <c r="AA12" s="27">
        <f t="shared" si="25"/>
        <v>0</v>
      </c>
      <c r="AB12" s="5" t="e">
        <f t="shared" si="7"/>
        <v>#DIV/0!</v>
      </c>
      <c r="AC12" s="16">
        <v>25.437000000000001</v>
      </c>
      <c r="AD12" s="34">
        <f t="shared" si="40"/>
        <v>-39.837000000000003</v>
      </c>
      <c r="AE12" s="4">
        <f t="shared" si="38"/>
        <v>0.38969574409412633</v>
      </c>
      <c r="AF12" s="15">
        <v>30.378</v>
      </c>
      <c r="AG12" s="34">
        <f t="shared" si="26"/>
        <v>4.9409999999999989</v>
      </c>
      <c r="AH12" s="9">
        <f t="shared" si="8"/>
        <v>1.1942446043165467</v>
      </c>
      <c r="AI12" s="16">
        <v>41.363</v>
      </c>
      <c r="AJ12" s="34">
        <f t="shared" si="27"/>
        <v>10.984999999999999</v>
      </c>
      <c r="AK12" s="2">
        <f t="shared" si="9"/>
        <v>1.3616103759299494</v>
      </c>
      <c r="AL12" s="15">
        <v>39.99</v>
      </c>
      <c r="AM12" s="37">
        <f t="shared" si="28"/>
        <v>-1.3729999999999976</v>
      </c>
      <c r="AN12" s="53">
        <f t="shared" si="10"/>
        <v>0.96680608273094315</v>
      </c>
      <c r="AO12" s="16"/>
      <c r="AP12" s="35">
        <f t="shared" si="29"/>
        <v>-39.99</v>
      </c>
      <c r="AQ12" s="2">
        <f t="shared" si="11"/>
        <v>0</v>
      </c>
      <c r="AR12" s="16"/>
      <c r="AS12" s="35">
        <f t="shared" si="30"/>
        <v>0</v>
      </c>
      <c r="AT12" s="2" t="e">
        <f t="shared" si="12"/>
        <v>#DIV/0!</v>
      </c>
      <c r="AU12" s="16"/>
      <c r="AV12" s="35">
        <f t="shared" si="31"/>
        <v>0</v>
      </c>
      <c r="AW12" s="2" t="e">
        <f t="shared" si="13"/>
        <v>#DIV/0!</v>
      </c>
      <c r="AX12" s="16"/>
      <c r="AY12" s="28">
        <f t="shared" si="32"/>
        <v>0</v>
      </c>
      <c r="AZ12" s="2" t="e">
        <f t="shared" si="14"/>
        <v>#DIV/0!</v>
      </c>
      <c r="BA12" s="16"/>
      <c r="BB12" s="28">
        <f t="shared" si="33"/>
        <v>0</v>
      </c>
      <c r="BC12" s="2" t="e">
        <f t="shared" si="15"/>
        <v>#DIV/0!</v>
      </c>
      <c r="BD12" s="16"/>
      <c r="BE12" s="28">
        <f t="shared" si="34"/>
        <v>0</v>
      </c>
      <c r="BF12" s="2" t="e">
        <f t="shared" si="16"/>
        <v>#DIV/0!</v>
      </c>
      <c r="BG12" s="16"/>
      <c r="BH12" s="28">
        <f t="shared" si="35"/>
        <v>0</v>
      </c>
      <c r="BI12" s="2" t="e">
        <f t="shared" si="36"/>
        <v>#DIV/0!</v>
      </c>
    </row>
    <row r="13" spans="1:61" ht="28.5" customHeight="1" x14ac:dyDescent="0.4">
      <c r="A13" s="7" t="s">
        <v>9</v>
      </c>
      <c r="B13" s="16">
        <v>562.07000000000005</v>
      </c>
      <c r="C13" s="28" t="e">
        <f t="shared" ref="C13" si="64">SUM(B13-#REF!)</f>
        <v>#REF!</v>
      </c>
      <c r="D13" s="2" t="e">
        <f>SUM(B13/#REF!)</f>
        <v>#REF!</v>
      </c>
      <c r="E13" s="16">
        <v>630.57000000000005</v>
      </c>
      <c r="F13" s="28">
        <f t="shared" si="18"/>
        <v>68.5</v>
      </c>
      <c r="G13" s="2">
        <f t="shared" si="0"/>
        <v>1.1218709413418257</v>
      </c>
      <c r="H13" s="16">
        <v>1118.5999999999999</v>
      </c>
      <c r="I13" s="28">
        <f t="shared" si="19"/>
        <v>488.02999999999986</v>
      </c>
      <c r="J13" s="2">
        <f t="shared" si="1"/>
        <v>1.773950552674564</v>
      </c>
      <c r="K13" s="16">
        <v>1833</v>
      </c>
      <c r="L13" s="30">
        <f t="shared" si="20"/>
        <v>714.40000000000009</v>
      </c>
      <c r="M13" s="2">
        <f t="shared" si="2"/>
        <v>1.6386554621848741</v>
      </c>
      <c r="N13" s="16"/>
      <c r="O13" s="28">
        <f t="shared" si="21"/>
        <v>-1833</v>
      </c>
      <c r="P13" s="2">
        <f t="shared" si="3"/>
        <v>0</v>
      </c>
      <c r="Q13" s="16"/>
      <c r="R13" s="28">
        <f t="shared" si="22"/>
        <v>0</v>
      </c>
      <c r="S13" s="2" t="e">
        <f t="shared" si="4"/>
        <v>#DIV/0!</v>
      </c>
      <c r="T13" s="16"/>
      <c r="U13" s="28">
        <f t="shared" si="23"/>
        <v>0</v>
      </c>
      <c r="V13" s="2" t="e">
        <f t="shared" si="5"/>
        <v>#DIV/0!</v>
      </c>
      <c r="W13" s="16"/>
      <c r="X13" s="28">
        <f t="shared" si="24"/>
        <v>0</v>
      </c>
      <c r="Y13" s="2" t="e">
        <f t="shared" si="6"/>
        <v>#DIV/0!</v>
      </c>
      <c r="Z13" s="16"/>
      <c r="AA13" s="28">
        <f t="shared" si="25"/>
        <v>0</v>
      </c>
      <c r="AB13" s="2" t="e">
        <f t="shared" si="7"/>
        <v>#DIV/0!</v>
      </c>
      <c r="AC13" s="16">
        <v>645.88</v>
      </c>
      <c r="AD13" s="34">
        <f t="shared" si="40"/>
        <v>-1187.1199999999999</v>
      </c>
      <c r="AE13" s="4">
        <f t="shared" si="38"/>
        <v>0.35236224768139662</v>
      </c>
      <c r="AF13" s="16">
        <v>825.74</v>
      </c>
      <c r="AG13" s="35">
        <f t="shared" si="26"/>
        <v>179.86</v>
      </c>
      <c r="AH13" s="8">
        <f t="shared" si="8"/>
        <v>1.2784727813216077</v>
      </c>
      <c r="AI13" s="16">
        <v>1464.6</v>
      </c>
      <c r="AJ13" s="35">
        <f t="shared" si="27"/>
        <v>638.8599999999999</v>
      </c>
      <c r="AK13" s="2">
        <f t="shared" si="9"/>
        <v>1.7736817884564147</v>
      </c>
      <c r="AL13" s="16">
        <v>1491.5</v>
      </c>
      <c r="AM13" s="54">
        <f t="shared" si="28"/>
        <v>26.900000000000091</v>
      </c>
      <c r="AN13" s="55">
        <f t="shared" si="10"/>
        <v>1.0183667895671173</v>
      </c>
      <c r="AO13" s="16"/>
      <c r="AP13" s="35">
        <f t="shared" si="29"/>
        <v>-1491.5</v>
      </c>
      <c r="AQ13" s="2">
        <f t="shared" si="11"/>
        <v>0</v>
      </c>
      <c r="AR13" s="16"/>
      <c r="AS13" s="35">
        <f t="shared" si="30"/>
        <v>0</v>
      </c>
      <c r="AT13" s="2" t="e">
        <f t="shared" si="12"/>
        <v>#DIV/0!</v>
      </c>
      <c r="AU13" s="16"/>
      <c r="AV13" s="35">
        <f t="shared" si="31"/>
        <v>0</v>
      </c>
      <c r="AW13" s="2" t="e">
        <f t="shared" si="13"/>
        <v>#DIV/0!</v>
      </c>
      <c r="AX13" s="16"/>
      <c r="AY13" s="28">
        <f t="shared" si="32"/>
        <v>0</v>
      </c>
      <c r="AZ13" s="2" t="e">
        <f t="shared" si="14"/>
        <v>#DIV/0!</v>
      </c>
      <c r="BA13" s="16"/>
      <c r="BB13" s="28">
        <f t="shared" si="33"/>
        <v>0</v>
      </c>
      <c r="BC13" s="2" t="e">
        <f t="shared" si="15"/>
        <v>#DIV/0!</v>
      </c>
      <c r="BD13" s="16"/>
      <c r="BE13" s="28">
        <f t="shared" si="34"/>
        <v>0</v>
      </c>
      <c r="BF13" s="2" t="e">
        <f t="shared" si="16"/>
        <v>#DIV/0!</v>
      </c>
      <c r="BG13" s="16"/>
      <c r="BH13" s="28">
        <f t="shared" si="35"/>
        <v>0</v>
      </c>
      <c r="BI13" s="2" t="e">
        <f t="shared" si="36"/>
        <v>#DIV/0!</v>
      </c>
    </row>
    <row r="14" spans="1:61" ht="28.5" customHeight="1" x14ac:dyDescent="0.4">
      <c r="A14" s="19" t="s">
        <v>36</v>
      </c>
      <c r="B14" s="18"/>
      <c r="C14" s="27"/>
      <c r="D14" s="4"/>
      <c r="E14" s="18"/>
      <c r="F14" s="27"/>
      <c r="G14" s="4"/>
      <c r="H14" s="18">
        <v>131.86000000000001</v>
      </c>
      <c r="I14" s="27"/>
      <c r="J14" s="4"/>
      <c r="K14" s="18">
        <v>158.76</v>
      </c>
      <c r="L14" s="49">
        <f t="shared" si="20"/>
        <v>26.899999999999977</v>
      </c>
      <c r="M14" s="4">
        <f t="shared" si="2"/>
        <v>1.2040042469285603</v>
      </c>
      <c r="N14" s="18"/>
      <c r="O14" s="27">
        <f t="shared" si="21"/>
        <v>-158.76</v>
      </c>
      <c r="P14" s="4">
        <f t="shared" si="3"/>
        <v>0</v>
      </c>
      <c r="Q14" s="18"/>
      <c r="R14" s="27"/>
      <c r="S14" s="4"/>
      <c r="T14" s="18"/>
      <c r="U14" s="27"/>
      <c r="V14" s="4"/>
      <c r="W14" s="18"/>
      <c r="X14" s="27"/>
      <c r="Y14" s="4"/>
      <c r="Z14" s="18"/>
      <c r="AA14" s="27"/>
      <c r="AB14" s="4"/>
      <c r="AC14" s="18">
        <v>56.448</v>
      </c>
      <c r="AD14" s="34">
        <f t="shared" si="40"/>
        <v>-102.31199999999998</v>
      </c>
      <c r="AE14" s="4">
        <f t="shared" si="38"/>
        <v>0.35555555555555557</v>
      </c>
      <c r="AF14" s="18">
        <v>71.429000000000002</v>
      </c>
      <c r="AG14" s="34">
        <f t="shared" si="26"/>
        <v>14.981000000000002</v>
      </c>
      <c r="AH14" s="6">
        <f t="shared" si="8"/>
        <v>1.2653946995464853</v>
      </c>
      <c r="AI14" s="18">
        <v>83.733000000000004</v>
      </c>
      <c r="AJ14" s="35">
        <f t="shared" ref="AJ14" si="65">SUM(AI14-AF14)</f>
        <v>12.304000000000002</v>
      </c>
      <c r="AK14" s="2">
        <f t="shared" ref="AK14" si="66">SUM(AI14/AF14)</f>
        <v>1.1722549664702011</v>
      </c>
      <c r="AL14" s="16">
        <v>94.62</v>
      </c>
      <c r="AM14" s="54">
        <f t="shared" ref="AM14" si="67">SUM(AL14-AI14)</f>
        <v>10.887</v>
      </c>
      <c r="AN14" s="55">
        <f t="shared" ref="AN14" si="68">SUM(AL14/AI14)</f>
        <v>1.1300204220558203</v>
      </c>
      <c r="AO14" s="16"/>
      <c r="AP14" s="35">
        <f t="shared" ref="AP14" si="69">SUM(AO14-AL14)</f>
        <v>-94.62</v>
      </c>
      <c r="AQ14" s="2">
        <f t="shared" ref="AQ14" si="70">SUM(AO14/AL14)</f>
        <v>0</v>
      </c>
      <c r="AR14" s="16"/>
      <c r="AS14" s="35">
        <f t="shared" ref="AS14" si="71">SUM(AR14-AO14)</f>
        <v>0</v>
      </c>
      <c r="AT14" s="2" t="e">
        <f t="shared" ref="AT14" si="72">SUM(AR14/AO14)</f>
        <v>#DIV/0!</v>
      </c>
      <c r="AU14" s="16"/>
      <c r="AV14" s="35">
        <f t="shared" ref="AV14" si="73">SUM(AU14-AR14)</f>
        <v>0</v>
      </c>
      <c r="AW14" s="2" t="e">
        <f t="shared" ref="AW14" si="74">SUM(AU14/AR14)</f>
        <v>#DIV/0!</v>
      </c>
      <c r="AX14" s="16"/>
      <c r="AY14" s="28">
        <f t="shared" ref="AY14" si="75">SUM(AX14-AU14)</f>
        <v>0</v>
      </c>
      <c r="AZ14" s="2" t="e">
        <f t="shared" ref="AZ14" si="76">SUM(AX14/AU14)</f>
        <v>#DIV/0!</v>
      </c>
      <c r="BA14" s="16"/>
      <c r="BB14" s="28">
        <f t="shared" ref="BB14" si="77">SUM(BA14-AX14)</f>
        <v>0</v>
      </c>
      <c r="BC14" s="2" t="e">
        <f t="shared" ref="BC14" si="78">SUM(BA14/AX14)</f>
        <v>#DIV/0!</v>
      </c>
      <c r="BD14" s="16"/>
      <c r="BE14" s="28">
        <f t="shared" ref="BE14" si="79">SUM(BD14-BA14)</f>
        <v>0</v>
      </c>
      <c r="BF14" s="2" t="e">
        <f t="shared" ref="BF14" si="80">SUM(BD14/BA14)</f>
        <v>#DIV/0!</v>
      </c>
      <c r="BG14" s="16"/>
      <c r="BH14" s="28">
        <f t="shared" ref="BH14" si="81">SUM(BG14-BD14)</f>
        <v>0</v>
      </c>
      <c r="BI14" s="2" t="e">
        <f t="shared" ref="BI14" si="82">SUM(BG14/BD14)</f>
        <v>#DIV/0!</v>
      </c>
    </row>
    <row r="15" spans="1:61" ht="28.5" customHeight="1" x14ac:dyDescent="0.4">
      <c r="A15" s="7" t="s">
        <v>10</v>
      </c>
      <c r="B15" s="15">
        <v>4.4804000000000004</v>
      </c>
      <c r="C15" s="29" t="e">
        <f t="shared" ref="C15" si="83">SUM(B15-#REF!)</f>
        <v>#REF!</v>
      </c>
      <c r="D15" s="5" t="e">
        <f>SUM(B15/#REF!)</f>
        <v>#REF!</v>
      </c>
      <c r="E15" s="15">
        <v>4.7045000000000003</v>
      </c>
      <c r="F15" s="27">
        <f t="shared" si="18"/>
        <v>0.22409999999999997</v>
      </c>
      <c r="G15" s="4">
        <f t="shared" si="0"/>
        <v>1.0500178555486117</v>
      </c>
      <c r="H15" s="15">
        <v>6.1159999999999997</v>
      </c>
      <c r="I15" s="27">
        <f t="shared" si="19"/>
        <v>1.4114999999999993</v>
      </c>
      <c r="J15" s="4">
        <f t="shared" si="1"/>
        <v>1.3000318843660323</v>
      </c>
      <c r="K15" s="15">
        <v>7.7675999999999998</v>
      </c>
      <c r="L15" s="49">
        <f t="shared" si="20"/>
        <v>1.6516000000000002</v>
      </c>
      <c r="M15" s="5">
        <f t="shared" si="2"/>
        <v>1.2700457815565729</v>
      </c>
      <c r="N15" s="15"/>
      <c r="O15" s="27">
        <f t="shared" si="21"/>
        <v>-7.7675999999999998</v>
      </c>
      <c r="P15" s="5">
        <f t="shared" si="3"/>
        <v>0</v>
      </c>
      <c r="Q15" s="18"/>
      <c r="R15" s="27">
        <f t="shared" si="22"/>
        <v>0</v>
      </c>
      <c r="S15" s="4" t="e">
        <f t="shared" si="4"/>
        <v>#DIV/0!</v>
      </c>
      <c r="T15" s="15"/>
      <c r="U15" s="27">
        <f t="shared" si="23"/>
        <v>0</v>
      </c>
      <c r="V15" s="5" t="e">
        <f t="shared" si="5"/>
        <v>#DIV/0!</v>
      </c>
      <c r="W15" s="15"/>
      <c r="X15" s="27">
        <f t="shared" si="24"/>
        <v>0</v>
      </c>
      <c r="Y15" s="5" t="e">
        <f t="shared" si="6"/>
        <v>#DIV/0!</v>
      </c>
      <c r="Z15" s="15"/>
      <c r="AA15" s="27">
        <f t="shared" si="25"/>
        <v>0</v>
      </c>
      <c r="AB15" s="5" t="e">
        <f t="shared" si="7"/>
        <v>#DIV/0!</v>
      </c>
      <c r="AC15" s="18">
        <v>2.0931999999999999</v>
      </c>
      <c r="AD15" s="34">
        <f t="shared" si="40"/>
        <v>-5.6744000000000003</v>
      </c>
      <c r="AE15" s="4">
        <f t="shared" si="38"/>
        <v>0.26947834594984293</v>
      </c>
      <c r="AF15" s="15">
        <v>2.79</v>
      </c>
      <c r="AG15" s="34">
        <f t="shared" si="26"/>
        <v>0.69680000000000009</v>
      </c>
      <c r="AH15" s="9">
        <f t="shared" si="8"/>
        <v>1.3328874450601951</v>
      </c>
      <c r="AI15" s="18">
        <v>3.4765999999999999</v>
      </c>
      <c r="AJ15" s="34">
        <f t="shared" si="27"/>
        <v>0.68659999999999988</v>
      </c>
      <c r="AK15" s="4">
        <f t="shared" si="9"/>
        <v>1.2460931899641576</v>
      </c>
      <c r="AL15" s="15">
        <v>4.93</v>
      </c>
      <c r="AM15" s="37">
        <f t="shared" si="28"/>
        <v>1.4533999999999998</v>
      </c>
      <c r="AN15" s="53">
        <f t="shared" si="10"/>
        <v>1.4180521198872462</v>
      </c>
      <c r="AO15" s="18"/>
      <c r="AP15" s="34">
        <f t="shared" si="29"/>
        <v>-4.93</v>
      </c>
      <c r="AQ15" s="4">
        <f t="shared" si="11"/>
        <v>0</v>
      </c>
      <c r="AR15" s="18"/>
      <c r="AS15" s="34">
        <f t="shared" si="30"/>
        <v>0</v>
      </c>
      <c r="AT15" s="4" t="e">
        <f t="shared" si="12"/>
        <v>#DIV/0!</v>
      </c>
      <c r="AU15" s="18"/>
      <c r="AV15" s="34">
        <f t="shared" si="31"/>
        <v>0</v>
      </c>
      <c r="AW15" s="4" t="e">
        <f t="shared" si="13"/>
        <v>#DIV/0!</v>
      </c>
      <c r="AX15" s="18"/>
      <c r="AY15" s="27">
        <f t="shared" si="32"/>
        <v>0</v>
      </c>
      <c r="AZ15" s="4" t="e">
        <f t="shared" si="14"/>
        <v>#DIV/0!</v>
      </c>
      <c r="BA15" s="18"/>
      <c r="BB15" s="27">
        <f t="shared" si="33"/>
        <v>0</v>
      </c>
      <c r="BC15" s="4" t="e">
        <f t="shared" si="15"/>
        <v>#DIV/0!</v>
      </c>
      <c r="BD15" s="18"/>
      <c r="BE15" s="27">
        <f t="shared" si="34"/>
        <v>0</v>
      </c>
      <c r="BF15" s="4" t="e">
        <f t="shared" si="16"/>
        <v>#DIV/0!</v>
      </c>
      <c r="BG15" s="18"/>
      <c r="BH15" s="27">
        <f t="shared" si="35"/>
        <v>0</v>
      </c>
      <c r="BI15" s="4" t="e">
        <f t="shared" si="36"/>
        <v>#DIV/0!</v>
      </c>
    </row>
    <row r="16" spans="1:61" ht="28.5" customHeight="1" x14ac:dyDescent="0.4">
      <c r="A16" s="7" t="s">
        <v>11</v>
      </c>
      <c r="B16" s="16">
        <v>88.200999999999993</v>
      </c>
      <c r="C16" s="28" t="e">
        <f t="shared" ref="C16" si="84">SUM(B16-#REF!)</f>
        <v>#REF!</v>
      </c>
      <c r="D16" s="2" t="e">
        <f>SUM(B16/#REF!)</f>
        <v>#REF!</v>
      </c>
      <c r="E16" s="16">
        <v>298.45</v>
      </c>
      <c r="F16" s="28">
        <f>SUM(E16-B16)</f>
        <v>210.249</v>
      </c>
      <c r="G16" s="2">
        <f t="shared" si="0"/>
        <v>3.3837484835772837</v>
      </c>
      <c r="H16" s="16">
        <v>272.33</v>
      </c>
      <c r="I16" s="27">
        <f t="shared" si="19"/>
        <v>-26.120000000000005</v>
      </c>
      <c r="J16" s="6">
        <f t="shared" si="1"/>
        <v>0.91248115262187968</v>
      </c>
      <c r="K16" s="16">
        <v>323.92</v>
      </c>
      <c r="L16" s="49">
        <f t="shared" si="20"/>
        <v>51.590000000000032</v>
      </c>
      <c r="M16" s="2">
        <f t="shared" si="2"/>
        <v>1.1894392832225611</v>
      </c>
      <c r="N16" s="16"/>
      <c r="O16" s="27">
        <f t="shared" si="21"/>
        <v>-323.92</v>
      </c>
      <c r="P16" s="2">
        <f t="shared" si="3"/>
        <v>0</v>
      </c>
      <c r="Q16" s="18"/>
      <c r="R16" s="27">
        <f t="shared" si="22"/>
        <v>0</v>
      </c>
      <c r="S16" s="4" t="e">
        <f t="shared" si="4"/>
        <v>#DIV/0!</v>
      </c>
      <c r="T16" s="16"/>
      <c r="U16" s="27">
        <f t="shared" si="23"/>
        <v>0</v>
      </c>
      <c r="V16" s="2" t="e">
        <f t="shared" si="5"/>
        <v>#DIV/0!</v>
      </c>
      <c r="W16" s="16"/>
      <c r="X16" s="27">
        <f t="shared" si="24"/>
        <v>0</v>
      </c>
      <c r="Y16" s="2" t="e">
        <f t="shared" si="6"/>
        <v>#DIV/0!</v>
      </c>
      <c r="Z16" s="16"/>
      <c r="AA16" s="27">
        <f t="shared" si="25"/>
        <v>0</v>
      </c>
      <c r="AB16" s="2" t="e">
        <f t="shared" si="7"/>
        <v>#DIV/0!</v>
      </c>
      <c r="AC16" s="18">
        <v>144.22</v>
      </c>
      <c r="AD16" s="34">
        <f t="shared" si="40"/>
        <v>-179.70000000000002</v>
      </c>
      <c r="AE16" s="4">
        <f t="shared" si="38"/>
        <v>0.445233390960731</v>
      </c>
      <c r="AF16" s="16">
        <v>150.28</v>
      </c>
      <c r="AG16" s="34">
        <f>SUM(AF16-AC16)</f>
        <v>6.0600000000000023</v>
      </c>
      <c r="AH16" s="8">
        <f t="shared" si="8"/>
        <v>1.042019137428928</v>
      </c>
      <c r="AI16" s="18">
        <v>178.31</v>
      </c>
      <c r="AJ16" s="34">
        <f>SUM(AI16-AF16)</f>
        <v>28.03</v>
      </c>
      <c r="AK16" s="4">
        <f>SUM(AI16/AF16)</f>
        <v>1.1865184988022359</v>
      </c>
      <c r="AL16" s="16">
        <v>230.8</v>
      </c>
      <c r="AM16" s="54">
        <f t="shared" si="28"/>
        <v>52.490000000000009</v>
      </c>
      <c r="AN16" s="55">
        <f t="shared" si="10"/>
        <v>1.2943749649486849</v>
      </c>
      <c r="AO16" s="18"/>
      <c r="AP16" s="34">
        <f t="shared" si="29"/>
        <v>-230.8</v>
      </c>
      <c r="AQ16" s="4">
        <f t="shared" si="11"/>
        <v>0</v>
      </c>
      <c r="AR16" s="18"/>
      <c r="AS16" s="34">
        <f t="shared" si="30"/>
        <v>0</v>
      </c>
      <c r="AT16" s="4" t="e">
        <f t="shared" si="12"/>
        <v>#DIV/0!</v>
      </c>
      <c r="AU16" s="18"/>
      <c r="AV16" s="34">
        <f t="shared" si="31"/>
        <v>0</v>
      </c>
      <c r="AW16" s="4" t="e">
        <f t="shared" si="13"/>
        <v>#DIV/0!</v>
      </c>
      <c r="AX16" s="18"/>
      <c r="AY16" s="27">
        <f t="shared" si="32"/>
        <v>0</v>
      </c>
      <c r="AZ16" s="4" t="e">
        <f t="shared" si="14"/>
        <v>#DIV/0!</v>
      </c>
      <c r="BA16" s="18"/>
      <c r="BB16" s="27">
        <f t="shared" si="33"/>
        <v>0</v>
      </c>
      <c r="BC16" s="4" t="e">
        <f t="shared" si="15"/>
        <v>#DIV/0!</v>
      </c>
      <c r="BD16" s="18"/>
      <c r="BE16" s="27">
        <f t="shared" si="34"/>
        <v>0</v>
      </c>
      <c r="BF16" s="4" t="e">
        <f t="shared" si="16"/>
        <v>#DIV/0!</v>
      </c>
      <c r="BG16" s="18"/>
      <c r="BH16" s="27">
        <f t="shared" si="35"/>
        <v>0</v>
      </c>
      <c r="BI16" s="4" t="e">
        <f t="shared" si="36"/>
        <v>#DIV/0!</v>
      </c>
    </row>
    <row r="17" spans="1:61" ht="28.5" customHeight="1" x14ac:dyDescent="0.4">
      <c r="A17" s="7" t="s">
        <v>37</v>
      </c>
      <c r="B17" s="16"/>
      <c r="C17" s="28"/>
      <c r="D17" s="2"/>
      <c r="E17" s="17"/>
      <c r="F17" s="28"/>
      <c r="G17" s="2"/>
      <c r="H17" s="17"/>
      <c r="I17" s="27"/>
      <c r="J17" s="6"/>
      <c r="K17" s="17">
        <v>1013.7</v>
      </c>
      <c r="L17" s="49"/>
      <c r="M17" s="2"/>
      <c r="N17" s="17"/>
      <c r="O17" s="27">
        <f>SUM(N17-K17)</f>
        <v>-1013.7</v>
      </c>
      <c r="P17" s="2">
        <f t="shared" si="3"/>
        <v>0</v>
      </c>
      <c r="Q17" s="23"/>
      <c r="R17" s="27"/>
      <c r="S17" s="4"/>
      <c r="T17" s="17"/>
      <c r="U17" s="27"/>
      <c r="V17" s="2"/>
      <c r="W17" s="17"/>
      <c r="X17" s="27"/>
      <c r="Y17" s="2"/>
      <c r="Z17" s="17"/>
      <c r="AA17" s="27"/>
      <c r="AB17" s="2"/>
      <c r="AC17" s="23">
        <v>410.8</v>
      </c>
      <c r="AD17" s="34">
        <f t="shared" si="40"/>
        <v>-602.90000000000009</v>
      </c>
      <c r="AE17" s="4">
        <f t="shared" si="38"/>
        <v>0.40524810101607972</v>
      </c>
      <c r="AF17" s="17">
        <v>470.9</v>
      </c>
      <c r="AG17" s="34">
        <f>SUM(AF17-AC17)</f>
        <v>60.099999999999966</v>
      </c>
      <c r="AH17" s="2">
        <f t="shared" si="8"/>
        <v>1.1462999026290164</v>
      </c>
      <c r="AI17" s="23">
        <v>596.05999999999995</v>
      </c>
      <c r="AJ17" s="34">
        <f t="shared" ref="AJ17:AJ18" si="85">SUM(AI17-AF17)</f>
        <v>125.15999999999997</v>
      </c>
      <c r="AK17" s="4">
        <f t="shared" ref="AK17:AK18" si="86">SUM(AI17/AF17)</f>
        <v>1.2657889148439159</v>
      </c>
      <c r="AL17" s="16">
        <v>750.99</v>
      </c>
      <c r="AM17" s="35">
        <f t="shared" ref="AM17:AM18" si="87">SUM(AL17-AI17)</f>
        <v>154.93000000000006</v>
      </c>
      <c r="AN17" s="2">
        <f t="shared" ref="AN17:AN18" si="88">SUM(AL17/AI17)</f>
        <v>1.2599234976344664</v>
      </c>
      <c r="AO17" s="18"/>
      <c r="AP17" s="34">
        <f t="shared" ref="AP17:AP18" si="89">SUM(AO17-AL17)</f>
        <v>-750.99</v>
      </c>
      <c r="AQ17" s="4">
        <f t="shared" ref="AQ17:AQ18" si="90">SUM(AO17/AL17)</f>
        <v>0</v>
      </c>
      <c r="AR17" s="18"/>
      <c r="AS17" s="34">
        <f t="shared" ref="AS17:AS18" si="91">SUM(AR17-AO17)</f>
        <v>0</v>
      </c>
      <c r="AT17" s="4" t="e">
        <f>SUM(AR17/AO17)</f>
        <v>#DIV/0!</v>
      </c>
      <c r="AU17" s="18"/>
      <c r="AV17" s="34">
        <f t="shared" ref="AV17:AV18" si="92">SUM(AU17-AR17)</f>
        <v>0</v>
      </c>
      <c r="AW17" s="4" t="e">
        <f t="shared" ref="AW17:AW18" si="93">SUM(AU17/AR17)</f>
        <v>#DIV/0!</v>
      </c>
      <c r="AX17" s="18"/>
      <c r="AY17" s="27">
        <f t="shared" ref="AY17:AY18" si="94">SUM(AX17-AU17)</f>
        <v>0</v>
      </c>
      <c r="AZ17" s="4" t="e">
        <f t="shared" ref="AZ17:AZ18" si="95">SUM(AX17/AU17)</f>
        <v>#DIV/0!</v>
      </c>
      <c r="BA17" s="18"/>
      <c r="BB17" s="27">
        <f t="shared" ref="BB17:BB18" si="96">SUM(BA17-AX17)</f>
        <v>0</v>
      </c>
      <c r="BC17" s="4" t="e">
        <f t="shared" ref="BC17:BC18" si="97">SUM(BA17/AX17)</f>
        <v>#DIV/0!</v>
      </c>
      <c r="BD17" s="18"/>
      <c r="BE17" s="27">
        <f t="shared" ref="BE17:BE18" si="98">SUM(BD17-BA17)</f>
        <v>0</v>
      </c>
      <c r="BF17" s="4" t="e">
        <f t="shared" ref="BF17:BF18" si="99">SUM(BD17/BA17)</f>
        <v>#DIV/0!</v>
      </c>
      <c r="BG17" s="18"/>
      <c r="BH17" s="27">
        <f t="shared" ref="BH17:BH18" si="100">SUM(BG17-BD17)</f>
        <v>0</v>
      </c>
      <c r="BI17" s="4" t="e">
        <f t="shared" ref="BI17:BI18" si="101">SUM(BG17/BD17)</f>
        <v>#DIV/0!</v>
      </c>
    </row>
    <row r="18" spans="1:61" ht="28.5" customHeight="1" x14ac:dyDescent="0.4">
      <c r="A18" s="20" t="s">
        <v>35</v>
      </c>
      <c r="B18" s="16">
        <v>283622</v>
      </c>
      <c r="C18" s="28" t="e">
        <f t="shared" ref="C18" si="102">SUM(B18-#REF!)</f>
        <v>#REF!</v>
      </c>
      <c r="D18" s="2" t="e">
        <f>SUM(B18/#REF!)</f>
        <v>#REF!</v>
      </c>
      <c r="E18" s="17">
        <v>317315</v>
      </c>
      <c r="F18" s="28">
        <f>SUM(E18-B18)</f>
        <v>33693</v>
      </c>
      <c r="G18" s="2">
        <f>SUM(E18/B18)</f>
        <v>1.1187954389997956</v>
      </c>
      <c r="H18" s="17">
        <v>359709</v>
      </c>
      <c r="I18" s="30">
        <f>SUM(H18-E18)</f>
        <v>42394</v>
      </c>
      <c r="J18" s="2">
        <f t="shared" si="1"/>
        <v>1.1336022564328823</v>
      </c>
      <c r="K18" s="17">
        <v>409566</v>
      </c>
      <c r="L18" s="30">
        <f>SUM(K18-H18)</f>
        <v>49857</v>
      </c>
      <c r="M18" s="2">
        <f>SUM(K18/H18)</f>
        <v>1.1386037046612678</v>
      </c>
      <c r="N18" s="17"/>
      <c r="O18" s="27">
        <f>SUM(N18-K18)</f>
        <v>-409566</v>
      </c>
      <c r="P18" s="2">
        <f t="shared" ref="P18" si="103">SUM(N18/K18)</f>
        <v>0</v>
      </c>
      <c r="Q18" s="17"/>
      <c r="R18" s="28"/>
      <c r="S18" s="2"/>
      <c r="T18" s="17"/>
      <c r="U18" s="28"/>
      <c r="V18" s="2"/>
      <c r="W18" s="17"/>
      <c r="X18" s="28"/>
      <c r="Y18" s="2"/>
      <c r="Z18" s="17"/>
      <c r="AA18" s="28"/>
      <c r="AB18" s="2"/>
      <c r="AC18" s="17">
        <v>266154</v>
      </c>
      <c r="AD18" s="34">
        <f>SUM(AC18-K18)</f>
        <v>-143412</v>
      </c>
      <c r="AE18" s="2">
        <f>SUM(AC18/K18)</f>
        <v>0.64984398118984488</v>
      </c>
      <c r="AF18" s="17">
        <v>300836</v>
      </c>
      <c r="AG18" s="35">
        <f>SUM(AF18-AC18)</f>
        <v>34682</v>
      </c>
      <c r="AH18" s="2">
        <f>SUM(AF18/AC18)</f>
        <v>1.1303080171629958</v>
      </c>
      <c r="AI18" s="17">
        <v>345798</v>
      </c>
      <c r="AJ18" s="34">
        <f t="shared" si="85"/>
        <v>44962</v>
      </c>
      <c r="AK18" s="4">
        <f t="shared" si="86"/>
        <v>1.1494568469199165</v>
      </c>
      <c r="AL18" s="16">
        <v>372338</v>
      </c>
      <c r="AM18" s="35">
        <f t="shared" si="87"/>
        <v>26540</v>
      </c>
      <c r="AN18" s="2">
        <f t="shared" si="88"/>
        <v>1.0767500101215159</v>
      </c>
      <c r="AO18" s="18"/>
      <c r="AP18" s="34">
        <f t="shared" si="89"/>
        <v>-372338</v>
      </c>
      <c r="AQ18" s="4">
        <f t="shared" si="90"/>
        <v>0</v>
      </c>
      <c r="AR18" s="18"/>
      <c r="AS18" s="34">
        <f t="shared" si="91"/>
        <v>0</v>
      </c>
      <c r="AT18" s="4" t="e">
        <f>SUM(AR18/AO18)</f>
        <v>#DIV/0!</v>
      </c>
      <c r="AU18" s="18"/>
      <c r="AV18" s="34">
        <f t="shared" si="92"/>
        <v>0</v>
      </c>
      <c r="AW18" s="4" t="e">
        <f t="shared" si="93"/>
        <v>#DIV/0!</v>
      </c>
      <c r="AX18" s="18"/>
      <c r="AY18" s="27">
        <f t="shared" si="94"/>
        <v>0</v>
      </c>
      <c r="AZ18" s="4" t="e">
        <f t="shared" si="95"/>
        <v>#DIV/0!</v>
      </c>
      <c r="BA18" s="18"/>
      <c r="BB18" s="27">
        <f t="shared" si="96"/>
        <v>0</v>
      </c>
      <c r="BC18" s="4" t="e">
        <f t="shared" si="97"/>
        <v>#DIV/0!</v>
      </c>
      <c r="BD18" s="18"/>
      <c r="BE18" s="27">
        <f t="shared" si="98"/>
        <v>0</v>
      </c>
      <c r="BF18" s="4" t="e">
        <f t="shared" si="99"/>
        <v>#DIV/0!</v>
      </c>
      <c r="BG18" s="18"/>
      <c r="BH18" s="27">
        <f t="shared" si="100"/>
        <v>0</v>
      </c>
      <c r="BI18" s="4" t="e">
        <f t="shared" si="101"/>
        <v>#DIV/0!</v>
      </c>
    </row>
    <row r="20" spans="1:61" x14ac:dyDescent="0.4">
      <c r="AF20" s="36"/>
      <c r="AG20" s="37"/>
      <c r="AH20" s="40"/>
      <c r="AI20" s="41"/>
      <c r="AJ20" s="42"/>
      <c r="AK20" s="43"/>
      <c r="AL20" s="36"/>
      <c r="AM20" s="37"/>
    </row>
    <row r="21" spans="1:61" x14ac:dyDescent="0.4">
      <c r="AF21" s="36"/>
      <c r="AG21" s="37"/>
      <c r="AH21" s="44"/>
      <c r="AI21" s="45"/>
      <c r="AJ21" s="39"/>
      <c r="AK21" s="9"/>
      <c r="AL21" s="36"/>
      <c r="AM21" s="37"/>
    </row>
    <row r="22" spans="1:61" x14ac:dyDescent="0.4">
      <c r="L22" s="50"/>
      <c r="AF22" s="36"/>
      <c r="AG22" s="37"/>
      <c r="AH22" s="44"/>
      <c r="AI22" s="45"/>
      <c r="AJ22" s="39"/>
      <c r="AK22" s="9"/>
      <c r="AL22" s="36"/>
      <c r="AM22" s="37"/>
    </row>
    <row r="23" spans="1:61" x14ac:dyDescent="0.4">
      <c r="AF23" s="36"/>
      <c r="AG23" s="37"/>
      <c r="AH23" s="44"/>
      <c r="AI23" s="45"/>
      <c r="AJ23" s="39"/>
      <c r="AK23" s="9"/>
      <c r="AL23" s="36"/>
      <c r="AM23" s="37"/>
    </row>
    <row r="24" spans="1:61" x14ac:dyDescent="0.4">
      <c r="AF24" s="36"/>
      <c r="AG24" s="37"/>
      <c r="AH24" s="44"/>
      <c r="AI24" s="45"/>
      <c r="AJ24" s="39"/>
      <c r="AK24" s="9"/>
      <c r="AL24" s="36"/>
      <c r="AM24" s="37"/>
    </row>
    <row r="25" spans="1:61" x14ac:dyDescent="0.4">
      <c r="AF25" s="36"/>
      <c r="AG25" s="37"/>
      <c r="AH25" s="44"/>
      <c r="AI25" s="45"/>
      <c r="AJ25" s="39"/>
      <c r="AK25" s="9"/>
      <c r="AL25" s="36"/>
      <c r="AM25" s="37"/>
    </row>
    <row r="26" spans="1:61" x14ac:dyDescent="0.4">
      <c r="AF26" s="36"/>
      <c r="AG26" s="37"/>
      <c r="AH26" s="44"/>
      <c r="AI26" s="45"/>
      <c r="AJ26" s="39"/>
      <c r="AK26" s="9"/>
      <c r="AL26" s="36"/>
      <c r="AM26" s="37"/>
    </row>
    <row r="27" spans="1:61" x14ac:dyDescent="0.4">
      <c r="AF27" s="36"/>
      <c r="AG27" s="37"/>
      <c r="AH27" s="44"/>
      <c r="AI27" s="45"/>
      <c r="AJ27" s="39"/>
      <c r="AK27" s="9"/>
      <c r="AL27" s="36"/>
      <c r="AM27" s="37"/>
    </row>
    <row r="28" spans="1:61" x14ac:dyDescent="0.4">
      <c r="AF28" s="36"/>
      <c r="AG28" s="37"/>
      <c r="AH28" s="44"/>
      <c r="AI28" s="45"/>
      <c r="AJ28" s="39"/>
      <c r="AK28" s="9"/>
      <c r="AL28" s="36"/>
      <c r="AM28" s="37"/>
    </row>
    <row r="29" spans="1:61" x14ac:dyDescent="0.4">
      <c r="AF29" s="36"/>
      <c r="AG29" s="37"/>
      <c r="AH29" s="44"/>
      <c r="AI29" s="45"/>
      <c r="AJ29" s="39"/>
      <c r="AK29" s="9"/>
      <c r="AL29" s="36"/>
      <c r="AM29" s="37"/>
    </row>
    <row r="30" spans="1:61" x14ac:dyDescent="0.4">
      <c r="AF30" s="36"/>
      <c r="AG30" s="37"/>
      <c r="AH30" s="44"/>
      <c r="AI30" s="45"/>
      <c r="AJ30" s="39"/>
      <c r="AK30" s="9"/>
      <c r="AL30" s="36"/>
      <c r="AM30" s="37"/>
    </row>
    <row r="31" spans="1:61" x14ac:dyDescent="0.4">
      <c r="AF31" s="38"/>
      <c r="AG31" s="37"/>
      <c r="AH31" s="46"/>
      <c r="AI31" s="45"/>
      <c r="AJ31" s="39"/>
      <c r="AK31" s="9"/>
      <c r="AL31" s="38"/>
      <c r="AM31" s="37"/>
    </row>
    <row r="32" spans="1:61" x14ac:dyDescent="0.4">
      <c r="AF32" s="36"/>
      <c r="AG32" s="37"/>
      <c r="AH32" s="44"/>
      <c r="AI32" s="45"/>
      <c r="AJ32" s="39"/>
      <c r="AK32" s="9"/>
      <c r="AL32" s="36"/>
      <c r="AM32" s="37"/>
    </row>
    <row r="33" spans="32:39" x14ac:dyDescent="0.4">
      <c r="AF33" s="36"/>
      <c r="AG33" s="37"/>
      <c r="AH33" s="44"/>
      <c r="AI33" s="45"/>
      <c r="AJ33" s="39"/>
      <c r="AK33" s="9"/>
      <c r="AL33" s="36"/>
      <c r="AM33" s="37"/>
    </row>
    <row r="34" spans="32:39" x14ac:dyDescent="0.4">
      <c r="AF34" s="36"/>
      <c r="AG34" s="37"/>
      <c r="AH34" s="44"/>
      <c r="AI34" s="45"/>
      <c r="AJ34" s="39"/>
      <c r="AK34" s="9"/>
      <c r="AL34" s="36"/>
      <c r="AM34" s="37"/>
    </row>
    <row r="35" spans="32:39" x14ac:dyDescent="0.4">
      <c r="AF35" s="36"/>
      <c r="AG35" s="37"/>
      <c r="AH35" s="36"/>
      <c r="AI35" s="45"/>
      <c r="AJ35" s="39"/>
      <c r="AK35" s="9"/>
      <c r="AL35" s="36"/>
      <c r="AM35" s="37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kosuke</dc:creator>
  <cp:lastModifiedBy>粕谷 幸佑</cp:lastModifiedBy>
  <dcterms:created xsi:type="dcterms:W3CDTF">2021-03-02T13:31:31Z</dcterms:created>
  <dcterms:modified xsi:type="dcterms:W3CDTF">2021-09-02T13:32:06Z</dcterms:modified>
</cp:coreProperties>
</file>